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23 Stavby v realizaci-2024\OSTATNÍ\II416 Žatčany průtah\II416 Žatčany průtah SP\SÚS\"/>
    </mc:Choice>
  </mc:AlternateContent>
  <bookViews>
    <workbookView xWindow="0" yWindow="0" windowWidth="23112" windowHeight="9384" activeTab="2"/>
  </bookViews>
  <sheets>
    <sheet name="SO 000.aOstatní" sheetId="2" r:id="rId1"/>
    <sheet name="SO 000.aVedlejší" sheetId="3" r:id="rId2"/>
    <sheet name="SO 101" sheetId="4" r:id="rId3"/>
    <sheet name="SO 181" sheetId="5" r:id="rId4"/>
    <sheet name="SO 451" sheetId="6" r:id="rId5"/>
  </sheets>
  <calcPr calcId="162913"/>
</workbook>
</file>

<file path=xl/calcChain.xml><?xml version="1.0" encoding="utf-8"?>
<calcChain xmlns="http://schemas.openxmlformats.org/spreadsheetml/2006/main">
  <c r="I171" i="6" l="1"/>
  <c r="O171" i="6" s="1"/>
  <c r="I168" i="6"/>
  <c r="O168" i="6" s="1"/>
  <c r="I165" i="6"/>
  <c r="O165" i="6" s="1"/>
  <c r="I162" i="6"/>
  <c r="O162" i="6" s="1"/>
  <c r="I159" i="6"/>
  <c r="I158" i="6" s="1"/>
  <c r="I155" i="6"/>
  <c r="O155" i="6" s="1"/>
  <c r="O152" i="6"/>
  <c r="I152" i="6"/>
  <c r="I149" i="6"/>
  <c r="O149" i="6" s="1"/>
  <c r="O146" i="6"/>
  <c r="I146" i="6"/>
  <c r="I143" i="6"/>
  <c r="O143" i="6" s="1"/>
  <c r="O140" i="6"/>
  <c r="I140" i="6"/>
  <c r="I137" i="6"/>
  <c r="O137" i="6" s="1"/>
  <c r="O134" i="6"/>
  <c r="I134" i="6"/>
  <c r="I131" i="6"/>
  <c r="O131" i="6" s="1"/>
  <c r="O128" i="6"/>
  <c r="I128" i="6"/>
  <c r="I125" i="6"/>
  <c r="O125" i="6" s="1"/>
  <c r="O122" i="6"/>
  <c r="I122" i="6"/>
  <c r="I119" i="6"/>
  <c r="O119" i="6" s="1"/>
  <c r="O116" i="6"/>
  <c r="I116" i="6"/>
  <c r="I113" i="6"/>
  <c r="O113" i="6" s="1"/>
  <c r="O110" i="6"/>
  <c r="I110" i="6"/>
  <c r="I107" i="6"/>
  <c r="O107" i="6" s="1"/>
  <c r="O104" i="6"/>
  <c r="I104" i="6"/>
  <c r="I101" i="6"/>
  <c r="O101" i="6" s="1"/>
  <c r="O98" i="6"/>
  <c r="I98" i="6"/>
  <c r="I95" i="6"/>
  <c r="O95" i="6" s="1"/>
  <c r="O92" i="6"/>
  <c r="I92" i="6"/>
  <c r="I91" i="6" s="1"/>
  <c r="I88" i="6"/>
  <c r="O88" i="6" s="1"/>
  <c r="I85" i="6"/>
  <c r="O85" i="6" s="1"/>
  <c r="I82" i="6"/>
  <c r="O82" i="6" s="1"/>
  <c r="I79" i="6"/>
  <c r="O79" i="6" s="1"/>
  <c r="I76" i="6"/>
  <c r="O76" i="6" s="1"/>
  <c r="I73" i="6"/>
  <c r="O73" i="6" s="1"/>
  <c r="I70" i="6"/>
  <c r="O70" i="6" s="1"/>
  <c r="I67" i="6"/>
  <c r="O67" i="6" s="1"/>
  <c r="I64" i="6"/>
  <c r="O64" i="6" s="1"/>
  <c r="I61" i="6"/>
  <c r="O61" i="6" s="1"/>
  <c r="I58" i="6"/>
  <c r="O58" i="6" s="1"/>
  <c r="I55" i="6"/>
  <c r="O55" i="6" s="1"/>
  <c r="I52" i="6"/>
  <c r="O52" i="6" s="1"/>
  <c r="I49" i="6"/>
  <c r="O49" i="6" s="1"/>
  <c r="I46" i="6"/>
  <c r="I45" i="6" s="1"/>
  <c r="I42" i="6"/>
  <c r="O42" i="6" s="1"/>
  <c r="O39" i="6"/>
  <c r="I39" i="6"/>
  <c r="I36" i="6"/>
  <c r="O36" i="6" s="1"/>
  <c r="O33" i="6"/>
  <c r="I33" i="6"/>
  <c r="I30" i="6"/>
  <c r="O30" i="6" s="1"/>
  <c r="O27" i="6"/>
  <c r="I27" i="6"/>
  <c r="I24" i="6"/>
  <c r="O24" i="6" s="1"/>
  <c r="O21" i="6"/>
  <c r="I21" i="6"/>
  <c r="I18" i="6"/>
  <c r="O18" i="6" s="1"/>
  <c r="O15" i="6"/>
  <c r="I15" i="6"/>
  <c r="I12" i="6"/>
  <c r="O12" i="6" s="1"/>
  <c r="O9" i="6"/>
  <c r="I9" i="6"/>
  <c r="I8" i="6" s="1"/>
  <c r="I3" i="6" s="1"/>
  <c r="I8" i="5"/>
  <c r="I3" i="5" s="1"/>
  <c r="O9" i="5"/>
  <c r="I9" i="5"/>
  <c r="O301" i="4"/>
  <c r="I301" i="4"/>
  <c r="I298" i="4"/>
  <c r="O298" i="4" s="1"/>
  <c r="O295" i="4"/>
  <c r="I295" i="4"/>
  <c r="I292" i="4"/>
  <c r="O292" i="4" s="1"/>
  <c r="O289" i="4"/>
  <c r="I289" i="4"/>
  <c r="I285" i="4"/>
  <c r="O285" i="4" s="1"/>
  <c r="O281" i="4"/>
  <c r="I281" i="4"/>
  <c r="I277" i="4"/>
  <c r="O277" i="4" s="1"/>
  <c r="O273" i="4"/>
  <c r="I273" i="4"/>
  <c r="I270" i="4"/>
  <c r="O270" i="4" s="1"/>
  <c r="O267" i="4"/>
  <c r="I267" i="4"/>
  <c r="I263" i="4"/>
  <c r="O263" i="4" s="1"/>
  <c r="O259" i="4"/>
  <c r="I259" i="4"/>
  <c r="I255" i="4"/>
  <c r="O255" i="4" s="1"/>
  <c r="O252" i="4"/>
  <c r="I252" i="4"/>
  <c r="I248" i="4"/>
  <c r="O248" i="4" s="1"/>
  <c r="O245" i="4"/>
  <c r="I245" i="4"/>
  <c r="I242" i="4"/>
  <c r="O242" i="4" s="1"/>
  <c r="O238" i="4"/>
  <c r="I238" i="4"/>
  <c r="I234" i="4"/>
  <c r="O234" i="4" s="1"/>
  <c r="I213" i="4"/>
  <c r="O230" i="4"/>
  <c r="I230" i="4"/>
  <c r="I227" i="4"/>
  <c r="O227" i="4" s="1"/>
  <c r="O224" i="4"/>
  <c r="I224" i="4"/>
  <c r="I221" i="4"/>
  <c r="O221" i="4" s="1"/>
  <c r="O218" i="4"/>
  <c r="I218" i="4"/>
  <c r="I214" i="4"/>
  <c r="O214" i="4" s="1"/>
  <c r="I210" i="4"/>
  <c r="O210" i="4" s="1"/>
  <c r="O207" i="4"/>
  <c r="I207" i="4"/>
  <c r="I204" i="4"/>
  <c r="O204" i="4" s="1"/>
  <c r="O201" i="4"/>
  <c r="I201" i="4"/>
  <c r="I197" i="4"/>
  <c r="O197" i="4" s="1"/>
  <c r="O193" i="4"/>
  <c r="I193" i="4"/>
  <c r="I190" i="4"/>
  <c r="O190" i="4" s="1"/>
  <c r="O187" i="4"/>
  <c r="I187" i="4"/>
  <c r="I183" i="4"/>
  <c r="O183" i="4" s="1"/>
  <c r="O179" i="4"/>
  <c r="I179" i="4"/>
  <c r="I175" i="4"/>
  <c r="O175" i="4" s="1"/>
  <c r="O171" i="4"/>
  <c r="I171" i="4"/>
  <c r="I167" i="4"/>
  <c r="O167" i="4" s="1"/>
  <c r="O163" i="4"/>
  <c r="I163" i="4"/>
  <c r="I159" i="4"/>
  <c r="O159" i="4" s="1"/>
  <c r="O156" i="4"/>
  <c r="I156" i="4"/>
  <c r="I152" i="4"/>
  <c r="O152" i="4" s="1"/>
  <c r="O148" i="4"/>
  <c r="I148" i="4"/>
  <c r="I145" i="4"/>
  <c r="O145" i="4" s="1"/>
  <c r="O141" i="4"/>
  <c r="I141" i="4"/>
  <c r="I140" i="4" s="1"/>
  <c r="I136" i="4"/>
  <c r="I135" i="4" s="1"/>
  <c r="I131" i="4"/>
  <c r="O131" i="4" s="1"/>
  <c r="O127" i="4"/>
  <c r="I127" i="4"/>
  <c r="I123" i="4"/>
  <c r="I122" i="4" s="1"/>
  <c r="O119" i="4"/>
  <c r="I119" i="4"/>
  <c r="I116" i="4"/>
  <c r="O116" i="4" s="1"/>
  <c r="O112" i="4"/>
  <c r="I112" i="4"/>
  <c r="I108" i="4"/>
  <c r="O108" i="4" s="1"/>
  <c r="O104" i="4"/>
  <c r="I104" i="4"/>
  <c r="I101" i="4"/>
  <c r="O101" i="4" s="1"/>
  <c r="O98" i="4"/>
  <c r="I98" i="4"/>
  <c r="I95" i="4"/>
  <c r="O95" i="4" s="1"/>
  <c r="O91" i="4"/>
  <c r="I91" i="4"/>
  <c r="I88" i="4"/>
  <c r="O88" i="4" s="1"/>
  <c r="O85" i="4"/>
  <c r="I85" i="4"/>
  <c r="I81" i="4"/>
  <c r="O81" i="4" s="1"/>
  <c r="O77" i="4"/>
  <c r="I77" i="4"/>
  <c r="I73" i="4"/>
  <c r="O73" i="4" s="1"/>
  <c r="O69" i="4"/>
  <c r="I69" i="4"/>
  <c r="I65" i="4"/>
  <c r="O65" i="4" s="1"/>
  <c r="O61" i="4"/>
  <c r="I61" i="4"/>
  <c r="I57" i="4"/>
  <c r="O57" i="4" s="1"/>
  <c r="O53" i="4"/>
  <c r="I53" i="4"/>
  <c r="I49" i="4"/>
  <c r="O49" i="4" s="1"/>
  <c r="O45" i="4"/>
  <c r="I45" i="4"/>
  <c r="I42" i="4"/>
  <c r="O42" i="4" s="1"/>
  <c r="I37" i="4"/>
  <c r="O37" i="4" s="1"/>
  <c r="O33" i="4"/>
  <c r="I33" i="4"/>
  <c r="I29" i="4"/>
  <c r="O29" i="4" s="1"/>
  <c r="O25" i="4"/>
  <c r="I25" i="4"/>
  <c r="I21" i="4"/>
  <c r="O21" i="4" s="1"/>
  <c r="O17" i="4"/>
  <c r="I17" i="4"/>
  <c r="I13" i="4"/>
  <c r="O13" i="4" s="1"/>
  <c r="O9" i="4"/>
  <c r="I9" i="4"/>
  <c r="I8" i="4" s="1"/>
  <c r="O49" i="3"/>
  <c r="I49" i="3"/>
  <c r="I46" i="3"/>
  <c r="O46" i="3" s="1"/>
  <c r="O43" i="3"/>
  <c r="I43" i="3"/>
  <c r="I40" i="3"/>
  <c r="O40" i="3" s="1"/>
  <c r="O37" i="3"/>
  <c r="I37" i="3"/>
  <c r="I34" i="3"/>
  <c r="O34" i="3" s="1"/>
  <c r="O31" i="3"/>
  <c r="I31" i="3"/>
  <c r="I28" i="3"/>
  <c r="O28" i="3" s="1"/>
  <c r="O25" i="3"/>
  <c r="I25" i="3"/>
  <c r="I22" i="3"/>
  <c r="O22" i="3" s="1"/>
  <c r="O19" i="3"/>
  <c r="I19" i="3"/>
  <c r="I16" i="3"/>
  <c r="O16" i="3" s="1"/>
  <c r="O13" i="3"/>
  <c r="I13" i="3"/>
  <c r="I10" i="3"/>
  <c r="O10" i="3" s="1"/>
  <c r="I22" i="2"/>
  <c r="O22" i="2" s="1"/>
  <c r="O19" i="2"/>
  <c r="I19" i="2"/>
  <c r="I16" i="2"/>
  <c r="O16" i="2" s="1"/>
  <c r="O13" i="2"/>
  <c r="I13" i="2"/>
  <c r="I10" i="2"/>
  <c r="I9" i="2" s="1"/>
  <c r="I3" i="2" s="1"/>
  <c r="I9" i="3" l="1"/>
  <c r="I3" i="3" s="1"/>
  <c r="O136" i="4"/>
  <c r="I233" i="4"/>
  <c r="O46" i="6"/>
  <c r="O159" i="6"/>
  <c r="O10" i="2"/>
  <c r="O123" i="4"/>
  <c r="I41" i="4"/>
  <c r="I3" i="4" s="1"/>
</calcChain>
</file>

<file path=xl/sharedStrings.xml><?xml version="1.0" encoding="utf-8"?>
<sst xmlns="http://schemas.openxmlformats.org/spreadsheetml/2006/main" count="1539" uniqueCount="533">
  <si>
    <t>EstiCon</t>
  </si>
  <si>
    <t>Firma:</t>
  </si>
  <si>
    <t>Soupis prací objektu</t>
  </si>
  <si>
    <t>S</t>
  </si>
  <si>
    <t>Stavba:</t>
  </si>
  <si>
    <t>PD</t>
  </si>
  <si>
    <t>II/416 Žatčany, průtah (SÚS)</t>
  </si>
  <si>
    <t>Ostatní</t>
  </si>
  <si>
    <t>O</t>
  </si>
  <si>
    <t>Objekt:</t>
  </si>
  <si>
    <t>SO 000.a</t>
  </si>
  <si>
    <t>Ostatní a vedlejší náklady (SÚS)</t>
  </si>
  <si>
    <t>O1</t>
  </si>
  <si>
    <t>Rozpočet:</t>
  </si>
  <si>
    <t>náklady (SÚS)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</si>
  <si>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</si>
  <si>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</si>
  <si>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</si>
  <si>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</si>
  <si>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</si>
  <si>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</si>
  <si>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</si>
  <si>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</si>
  <si>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</si>
  <si>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</si>
  <si>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</si>
  <si>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</si>
  <si>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</si>
  <si>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</si>
  <si>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</si>
  <si>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</si>
  <si>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</si>
  <si>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</si>
  <si>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</si>
  <si>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</si>
  <si>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</si>
  <si>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</si>
  <si>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</si>
  <si>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</si>
  <si>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</si>
  <si>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</si>
  <si>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</si>
  <si>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</si>
  <si>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</si>
  <si>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</si>
  <si>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</si>
  <si>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</si>
  <si>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</si>
  <si>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</si>
  <si>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</si>
  <si>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</si>
  <si>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</si>
  <si>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</si>
  <si>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</si>
  <si>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</si>
  <si>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</si>
  <si>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</si>
  <si>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</si>
  <si>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</si>
  <si>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</si>
  <si>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</si>
  <si>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</si>
  <si>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</si>
  <si>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</si>
  <si>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</si>
  <si>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</si>
  <si>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</si>
  <si>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</si>
  <si>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</si>
  <si>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</si>
  <si>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</si>
  <si>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</si>
  <si>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</si>
  <si>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</si>
  <si>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</si>
  <si>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</si>
  <si>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</si>
  <si>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</si>
  <si>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</si>
  <si>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</si>
  <si>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</si>
  <si>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</si>
  <si>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SO 101</t>
  </si>
  <si>
    <t>Silnice II/416</t>
  </si>
  <si>
    <t>014102</t>
  </si>
  <si>
    <t>POPLATKY ZA SKLÁDKU</t>
  </si>
  <si>
    <t>T</t>
  </si>
  <si>
    <t>Poplatek za skládku položky 113524. Uvažovaná hmotnost (včetně lože) - sil. obruba 172 kg/m</t>
  </si>
  <si>
    <t>VV</t>
  </si>
  <si>
    <t>0,172 * 2153 = 370,316 [A]</t>
  </si>
  <si>
    <t>zahrnuje veškeré poplatky provozovateli skládky související s uložením odpadu na skládce.</t>
  </si>
  <si>
    <t>a</t>
  </si>
  <si>
    <t>Poplatek za skládku položky 113325 a 132735. Objemová hmotnost 1,9 a 2,0 t/m3.</t>
  </si>
  <si>
    <t>198.288 * 1,9 = 376,747 [A]_x000D_
 405,00 * 2,0 = 810,000 [B]_x000D_
 A + B = 1186,747 [C]</t>
  </si>
  <si>
    <t>Položka zahrnuje:
- veškeré poplatky provozovateli skládky související s uložením odpadu na skládce.
Položka nezahrnuje:
- x</t>
  </si>
  <si>
    <t>b</t>
  </si>
  <si>
    <t>Poplatek za skládku položky 113325a a 123735a. Objemová hmotnost 1,9t/m3.</t>
  </si>
  <si>
    <t>1,9 * 204,000 = 387,600 [A]_x000D_
 2,0 * 408,000 = 816,000 [B]_x000D_
 A+B = 1203,600 [C]</t>
  </si>
  <si>
    <t>c</t>
  </si>
  <si>
    <t>Poplatky za skládku položky 12924. Objemová hmotnost 2,0 t/m3.</t>
  </si>
  <si>
    <t>319,750 * 0,15 * 2,0 = 95,925 [A]</t>
  </si>
  <si>
    <t>d</t>
  </si>
  <si>
    <t>Poplatky za skládku položky 113485. Objemová hmotnost 2,0 t/m3.</t>
  </si>
  <si>
    <t>13,000 * 2,0 = 26,000 [A]</t>
  </si>
  <si>
    <t>e</t>
  </si>
  <si>
    <t>Poplatky za skládku položky 122735. Objemová hmotnost 2,0 t/m3.</t>
  </si>
  <si>
    <t>93.500 * 2,0 = 187,000 [A]</t>
  </si>
  <si>
    <t>f</t>
  </si>
  <si>
    <t>Poplatky za skládku položky 21263. Objemová hmotnost 2,0 t/m3.</t>
  </si>
  <si>
    <t>m3: 740,0 * 0,2 = 148,000 [A]_x000D_
T: 148.000 * 2,0 = 296,000 [B]</t>
  </si>
  <si>
    <t>g</t>
  </si>
  <si>
    <t>Poplatky za skládku z položky 96687. Objemová hmotnost 2,3 t/m3.</t>
  </si>
  <si>
    <t>vpust 600 kg: 600,000/1000 * 27 = 16,200 [A]_x000D_
T: A * 2,3 = 37,260 [B]</t>
  </si>
  <si>
    <t>1</t>
  </si>
  <si>
    <t>Zemní práce</t>
  </si>
  <si>
    <t>11221</t>
  </si>
  <si>
    <t>ODSTRANĚNÍ PAŘEZŮ D DO 0,5M</t>
  </si>
  <si>
    <t>KUS</t>
  </si>
  <si>
    <t>Odstranění pařezů o prům. kmene 0,30-0,35 m kolem stan. km 0,400 vč. dopravy a zásypu jam.
Likvidace v režii zhotovitele.</t>
  </si>
  <si>
    <t>Odstranení parezu se merí v [ks] vytrhaných nebo vykopaných parezu, prumer parezu je uvažován dle stromu ve výšce 1,3m nad terénem, u stávajícího parezu se stanoví jako zmerený prumer vynásobený  koeficientem 1/1,38.
Položka zahrnuje zejména:
- vytrhání nebo vykopání parezu
- veškeré zemní práce spojené s odstranením parezu
- dopravu a uložení parezu, prípadne další práce s nimi dle pokynu zadávací dokumentace
- zásyp jam po parezech.</t>
  </si>
  <si>
    <t>113325</t>
  </si>
  <si>
    <t>ODSTRANĚNÍ PODKLADŮ ZPEVNĚNÝCH PLOCH Z KAMENIVA NESTMEL, ODVOZ DO 8KM</t>
  </si>
  <si>
    <t>M3</t>
  </si>
  <si>
    <t>Odkop konstrukčních vrstev vozovky a podloží v místech nových uličních vpustí. Poplatek za skládku viz pol. 014102a._x000D_
Odvoz na skládku, odvozná vzdálenost v režii zhotovitele.
(Kubatura dle "C.3 Koordinační situační výkres dig. AutoCAD" ,
"04 Vzorové příčné řezy")</t>
  </si>
  <si>
    <t>36 * (1.8 * 1.8 * 1.7) = 198,288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</si>
  <si>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</si>
  <si>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Odkop konstrukčních vrstev vozovky v místech sanace na pláň v tl. 150 mm (do hl. 440 mm od nivelety). Poplatek za skládku viz pol. 014102b._x000D_
Odvoz na skládku, odvozná vzdálenost v režii zhotovitele.
(Kubatura dle "C.3 Koordinační situační výkres dig. AutoCAD" ,
"04 Vzorové příčné řezy")</t>
  </si>
  <si>
    <t>0.15 * 1360 = 204,000 [A]</t>
  </si>
  <si>
    <t>113485</t>
  </si>
  <si>
    <t>ODSTRANĚNÍ KRYTU ZPEVNĚNÝCH PLOCH Z DLAŽDIC VČETNĚ PODKLADU, ODVOZ DO 8KM</t>
  </si>
  <si>
    <t>Odstranění stávajícího chodníku vpravo v km 0,440 - bet. dlažba + nestmelená konstrukční vrstvy v tl. 0.20 m. Obruby jsou v pol. č. 11352. Poplatek za skládku viz pol. 014102d._x000D_
Odvoz na skládku, odvozná vzdálenost v režii zhotovitele.
(Kubatura dle "02 Situace stavby dig. AutoCAD")</t>
  </si>
  <si>
    <t>50 * (0,06 + 0,20) = 13,000 [A]</t>
  </si>
  <si>
    <t>113524</t>
  </si>
  <si>
    <t>ODSTRANĚNÍ CHODNÍKOVÝCH A SILNIČNÍCH OBRUBNÍKŮ BETONOVÝCH, ODVOZ DO 5KM</t>
  </si>
  <si>
    <t>M</t>
  </si>
  <si>
    <t>Odstr. bet. obrub (bez rozlišení silniční x nájezdový) vpravo a vlevo vč. lože v celé délce stavby. Skládkovné vykázáno v pol. 014102. Odvoz na skládku, odvozná vzdálenost v režii zhotovitele.
(Délka dle "C.3 Koordinační situační výkres dig. AutoCAD")</t>
  </si>
  <si>
    <t>1145 + 972 + 36 = 2153,000 [A]</t>
  </si>
  <si>
    <t>11352B</t>
  </si>
  <si>
    <t>ODSTRANĚNÍ CHODNÍKOVÝCH A SILNIČNÍCH OBRUBNÍKŮ BETONOVÝCH - DOPRAVA</t>
  </si>
  <si>
    <t>tkm</t>
  </si>
  <si>
    <t>2153*0,172*3 = 1110,948 [A]</t>
  </si>
  <si>
    <t>Položka zahrnuje:
- samostatnou dopravu suti a vybouraných hmot.
Položka nezahrnuje:
- x
Způsob měření:
- množství se určí jako součin hmotnosti [t] a požadované vzdálenosti [km].</t>
  </si>
  <si>
    <t>11372</t>
  </si>
  <si>
    <t>FRÉZOVÁNÍ ZPEVNĚNÝCH PLOCH ASFALTOVÝCH</t>
  </si>
  <si>
    <t>Frézování asfaltových vrstev v tloušťce 22 mm (km 0,857 50 - 1,344 00) a 70 mm (km 1,344 - 1,520).
Položka se celá využije - zapracování do vrstvy RSCA do horní nestmelené vrsty viz. pol. 56460. 
Jedná se o třídu ZAS-T3.
(Rozměry a plocha dle "C.3 Koordinační situační výkres dig. AutoCAD" ,
"04 Vzorové příčné řezy")</t>
  </si>
  <si>
    <t>(486,5 * 6,5) * 0,022 + (176,00 * 6,5) * 0,070 = 149,650 [A]</t>
  </si>
  <si>
    <t>Položka zahrnuje veškerou manipulaci s vybouranou sutí a s vybouranými hmotami vc. uložení na skládku. Nezahrnuje poplatek za skládku,</t>
  </si>
  <si>
    <t>Frézování asfaltových vrstev v tloušťce 110 mm vč. dofrézování v místech ZAS-T3 v tl. 88 mm a 40 mm (do hl. -110 mm).
Část se využije pro pol. 56460 a pol. 56963, zbytek odvoz a likvidace v režii zhotovitele.
Jedná se o třídy ZAS-T1 a ZAS-T2.
(Rozměry a plocha dle "C.3 Koordinační situační výkres dig. AutoCAD" ,
"04 Vzorové příčné řezy")</t>
  </si>
  <si>
    <t>(10897 - 4306,25) * 0,110 +  (486,5 * 6,5) * 0,088 + (176,00 * 6,5) * 0,040 = 1049,021 [A]</t>
  </si>
  <si>
    <t>Položka zahrnuje veškerou manipulaci s vybouranou sutí a s vybouranými hmotami vc. uložení na skládku. Nezahrnuje poplatek za skládku</t>
  </si>
  <si>
    <t>Frézování asfaltových vrstev v prům. tloušťce 180 mm. Odstranění zbytku hutněných asfaltových vrstev v místech sanací dle DGN.
Odvoz a likvidace v režii zhotovitele.
Jedná se o třídy ZAS-T1 a ZAS-T2.
(Rozměry a plocha dle "C.3 Koordinační situační výkres dig. AutoCAD" , "04 Vzorové příčné řezy")</t>
  </si>
  <si>
    <t>0.18 * 1360 = 244,800 [A]</t>
  </si>
  <si>
    <t>122735</t>
  </si>
  <si>
    <t>ODKOPÁVKY A PROKOPÁVKY OBECNÉ TŘ. I, ODVOZ DO 8KM</t>
  </si>
  <si>
    <t>Odtěžení zeminy vpravo v km 1,420 - 1,520, zrušení možnosti odstavení nákladních vozidel._x000D_
Odvoz na skládku, odvozná vzdálenost v režii zhotovitele.</t>
  </si>
  <si>
    <t>1,1 * 85 = 93,500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</si>
  <si>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</si>
  <si>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123735</t>
  </si>
  <si>
    <t>ODKOP PRO SPOD STAVBU SILNIC A ŽELEZNIC TŘ. I, ODVOZ DO 8KM</t>
  </si>
  <si>
    <t>Odkop pro výměnu podloží vozovky v místech sanace na parapláň hl. 300 mm (do hl. 740 mm od nivelety). Položka bude čerpána dle pokynů TDI. Poplatek za skládku viz pol. 014102b._x000D_
Odvoz na skládku, odvozná vzdálenost v režii zhotovitele.
(Kubatura dle "C.3 Koordinační situační výkres dig. AutoCAD" , "04 Vzorové příčné řezy")</t>
  </si>
  <si>
    <t>0.3 * 1360 = 408,000 [A]</t>
  </si>
  <si>
    <t>12924</t>
  </si>
  <si>
    <t>ČIŠTĚNÍ KRAJNIC OD NÁNOSU TL. DO 200MM</t>
  </si>
  <si>
    <t>M2</t>
  </si>
  <si>
    <t>Odstranění svrchní vrstvy nezpevněné krajnice tl. 150 mm, včetně uložení na skládku. Poplatek za skládku pol. 014102c._x000D_
Včetně odvozu na skládku, odvozná vzdálenost v režii zhototvitele.
(Rozměry a plocha dle "C.3 Koordinační situační výkres dig. AutoCAD" a "04 Vzorové příčné řezy")</t>
  </si>
  <si>
    <t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</si>
  <si>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12933</t>
  </si>
  <si>
    <t>ČIŠTĚNÍ PŘÍKOPŮ OD NÁNOSU PŘES 0,50M3/M</t>
  </si>
  <si>
    <t>Pročištění příkopu před ZÚ vlevo vč. uložení na skládku. 
Odvoz a likvidace v režii zhotovitele.</t>
  </si>
  <si>
    <t>Soucástí položky je vodorovná a svislá doprava, premístení, preložení, manipulace s materiálem a uložení na skládku.</t>
  </si>
  <si>
    <t>132735</t>
  </si>
  <si>
    <t>HLOUBENÍ RÝH ŠÍŘ DO 2M PAŽ I NEPAŽ TŘ. I, ODVOZ DO 8KM</t>
  </si>
  <si>
    <t>Hloubení rýh pro přípojky UV. Položka čerpána v závislosti na položce 87434._x000D_
Odvoz na skládku, odvozná vzdálenost v režii zhotovitele.</t>
  </si>
  <si>
    <t>prům. hl. 2,5 m 162 * 1 * 2.5 = 405,000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</si>
  <si>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</si>
  <si>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</si>
  <si>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</si>
  <si>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sypaniny položky 122735</t>
  </si>
  <si>
    <t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</si>
  <si>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Uložení sypaniny položky 113325a</t>
  </si>
  <si>
    <t>Uložení sypaniny položky 12373a</t>
  </si>
  <si>
    <t>17481</t>
  </si>
  <si>
    <t>ZÁSYP JAM A RÝH Z NAKUPOVANÝCH MATERIÁLŮ</t>
  </si>
  <si>
    <t>Zásyp jam po stáv. uličních vpustích hutnitelnou zeminou vč. hutnění.</t>
  </si>
  <si>
    <t>27 * (1.8 * 1.8 * 1.7) = 148,716 [A]</t>
  </si>
  <si>
    <t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</si>
  <si>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</si>
  <si>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OBJEKTŮ Z NAKUPOVANÝCH MATERIÁLŮ</t>
  </si>
  <si>
    <t>Obsyp nových uličních vpustí hutnitelnou zeminou vč. hutnění. Na zemní pláni musí být min Edef=45MPa.</t>
  </si>
  <si>
    <t>((1.8 * 1.8 * 1.6) -0.45) * 36 = 170,424 [A]</t>
  </si>
  <si>
    <t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</si>
  <si>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Obsyp přípojek hutnitelnou zeminou vč. hutnění. Na zemní pláni musí být min Edef=45MPa. Položka čerpána závislosti na položce 87434</t>
  </si>
  <si>
    <t>prům. hl. 1,9 m 162 * 1 * 1.9 = 307,800 [A]</t>
  </si>
  <si>
    <t>18214</t>
  </si>
  <si>
    <t>ÚPRAVA POVRCHŮ SROVNÁNÍM ÚZEMÍ V TL DO 0,25M</t>
  </si>
  <si>
    <t>Úprava terénu do původního stavu v místech vyměňovaných obrubníků a realizace nových přípojek UV v zeleném pásu podél silnice. 
(Plocha dle "C.3 Koordinační situační výkres dig. AutoCAD")</t>
  </si>
  <si>
    <t>položka zahrnuje srovnání výškových rozdílu terénu</t>
  </si>
  <si>
    <t>18241</t>
  </si>
  <si>
    <t>ZALOŽENÍ TRÁVNÍKU RUČNÍM VÝSEVEM</t>
  </si>
  <si>
    <t>Zahrnuje dodání předepsané travní směsi, její výsev na ornici, zalévání, první pokosení, to vše bez ohledu na sklon terénu. Čerpána s vazbou na pol. 18214.
(Plocha dle "C.3 Koordinační situační výkres dig. AutoCAD")</t>
  </si>
  <si>
    <t>Zahrnuje dodání predepsané travní smesi, její výsev na ornici, zalévání, první pokosení, to vše bez ohledu na sklon terénu</t>
  </si>
  <si>
    <t>2</t>
  </si>
  <si>
    <t>Základy</t>
  </si>
  <si>
    <t>21263</t>
  </si>
  <si>
    <t>TRATIVODY KOMPLET  Z TRUB Z PLAST HM DN DO 150MM</t>
  </si>
  <si>
    <t>Kompletní trativod v místě sanací a tam, kde se dá zaústit. Poplatek za skládku viz pol. 014102f. Včetně odvozu zeminy na skládku, odvozná vzdálenost v režii zhotovitele.
(Délka dle "03 Podélný profil dig. AutoCAD")</t>
  </si>
  <si>
    <t>100 + 290 + 210 + 50 + 90 = 740,000 [A]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</si>
  <si>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</si>
  <si>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21450</t>
  </si>
  <si>
    <t>SANAČNÍ VRSTVY Z KAMENIVA</t>
  </si>
  <si>
    <t>Vhodný materiál dle ČSN 73 6133 v tl. 0,3 m v místech sanace vozovky a 3x na zastávkávch BUS. Položka bude čerpána dle pokynů TDI. Výměna nevhodného podloží vozovky za vr. z nenamrzavého a únosného materiálu - upřesněno hutnícím pokusem.
(Rozměry a kubatura dle "04 Vzorové příčné řezy" a "05 Charakteristické příčné řezy dig. AutoCAD")</t>
  </si>
  <si>
    <t>(3 * 110 + 1360) * 0,3 = 507,000 [A]</t>
  </si>
  <si>
    <t>položka zahrnuje dodávku predepsaného kameniva, mimostaveništní a vnitrostaveništní dopravu a jeho uložení
není-li v zadávací dokumentaci uvedeno jinak, jedná se o nakupovaný materiál</t>
  </si>
  <si>
    <t>21461C</t>
  </si>
  <si>
    <t>SEPARAČNÍ GEOTEXTILIE DO 300G/M2</t>
  </si>
  <si>
    <t>Separační geotextilie 300g/m2 uložena na parapláni v místě sanací, 3x na zastávkávch BUS a v trativodu.
(Rozměry a plocha dle "C.3 Koordinační situační výkres dig. AutoCAD" a "04 Vzorové příčné řezy")</t>
  </si>
  <si>
    <t>820 * (1.5 + 0.3*2) + 20 * (6.5 + 0.3*2) + 3*110 + 740*1,6 = 3378,000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</si>
  <si>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</si>
  <si>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4</t>
  </si>
  <si>
    <t>Vodorovné konstrukce</t>
  </si>
  <si>
    <t>465511</t>
  </si>
  <si>
    <t>DLAŽBY Z LOMOVÉHO KAMENE NA SUCHO</t>
  </si>
  <si>
    <t>DL 160/160 tl. 160 mm - povrch nové srpovité krajnice zejm. na vnitřní straně ostrých oblouků, vč. spárování, těsnění, tmelení a vyplnění spar příp. s vyklínováním
(Plocha dle "C.3 Koordinační situační výkres dig. AutoCAD")</t>
  </si>
  <si>
    <t>0,16 * 94,4 = 15,104 [A]</t>
  </si>
  <si>
    <t>položka zahrnuje:
- nutné zemní práce (svahování, úpravu pláne a pod.)
- dodávku a položení dlažby z lomového kamene do predepsaného tvaru
- spárování, tesnení, tmelení a vyplnení spar prípadne s vyklínováním
- úprava povrchu pro odvedení srážkové vody
- nezahrnuje podklad pod dlažbu, vykazuje se samostatne položkami SD 45</t>
  </si>
  <si>
    <t>5</t>
  </si>
  <si>
    <t>Komunikace</t>
  </si>
  <si>
    <t>56144G</t>
  </si>
  <si>
    <t>SMĚSI Z KAMENIVA STMELENÉ CEMENTEM  SC C 8/10 TL. DO 200MM</t>
  </si>
  <si>
    <t>330 + 162 + 87,48 + 1,4 * 36 = 629,880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</si>
  <si>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</si>
  <si>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56314</t>
  </si>
  <si>
    <t>VOZOVKOVÉ VRSTVY Z MECHANICKY ZPEVNĚNÉHO KAMENIVA TL. DO 200MM</t>
  </si>
  <si>
    <t>Horní podkladní vrstva srpovitých krajnic z MZK 0/32 Ga tl. 200 mm. 
(Plocha dle "C.3 Koordinační situační výkres dig. AutoCAD")</t>
  </si>
  <si>
    <t>- dodání kameniva predepsané kvality a zrnitosti
- rozprostrení a zhutnení vrstvy v predepsané tlouštce
- zrízení vrstvy bez rozlišení šírky, pokládání vrstvy po etapách
- nezahrnuje postriky, nátery</t>
  </si>
  <si>
    <t>56330</t>
  </si>
  <si>
    <t>VOZOVKOVÉ VRSTVY ZE ŠTĚRKODRTI</t>
  </si>
  <si>
    <t>Štěrkodrť ŠDA 0/32 v min. tl. 0,15 m v místě sanací.
(Rozměry a plocha dle "C.3 Koordinační situační výkres dig. AutoCAD" a "04 Vzorové příčné řezy")</t>
  </si>
  <si>
    <t>1360 * 0,15 = 204,000 [A]</t>
  </si>
  <si>
    <t>56331</t>
  </si>
  <si>
    <t>VOZOVKOVÉ VRSTVY ZE ŠTĚRKODRTI TL. DO 50MM</t>
  </si>
  <si>
    <t>Ložní vrstva hrubé kam. dlažby srpovitých krajnic L  4/8 tl. 40 mm a chodníků v km 0,430. 
(Plocha dle "C.3 Koordinační situační výkres dig. AutoCAD")</t>
  </si>
  <si>
    <t>94,4 + 29,0 = 123,400 [A]</t>
  </si>
  <si>
    <t>56333</t>
  </si>
  <si>
    <t>VOZOVKOVÉ VRSTVY ZE ŠTĚRKODRTI TL. DO 150MM</t>
  </si>
  <si>
    <t>Úprava povrchu do původního stavu v místech vyměňovaných obrubníků v nezpevněných sjezdech podél silnice. 
(Plocha dle "C.3 Koordinační situační výkres dig. AutoCAD")</t>
  </si>
  <si>
    <t>56334</t>
  </si>
  <si>
    <t>VOZOVKOVÉ VRSTVY ZE ŠTĚRKODRTI TL. DO 200MM</t>
  </si>
  <si>
    <t>Spodní podkladní vrstva srpovitých krajnic a chodníku v km 0,430 ze ŠD 0/32 tl. 200 mm. 
(Plocha dle "C.3 Koordinační situační výkres dig. AutoCAD")</t>
  </si>
  <si>
    <t>56335</t>
  </si>
  <si>
    <t>VOZOVKOVÉ VRSTVY ZE ŠTĚRKODRTI TL. DO 250MM</t>
  </si>
  <si>
    <t>Štěrkodrť ŠDA 0/32 v min. tl. 0,25 m … 3x na zastávkávch BUS.
(Rozměry a plocha dle "C.3 Koordinační situační výkres dig. AutoCAD" a "04 Vzorové příčné řezy")</t>
  </si>
  <si>
    <t>3 * 110 = 330,000 [A]</t>
  </si>
  <si>
    <t>56460</t>
  </si>
  <si>
    <t>VOZOVKOVÉ VRSTVY Z PENETRAČNÍHO MAKADAMU</t>
  </si>
  <si>
    <t>PM nejen ZAS-T3 vyzískaný z kce vozovky v tl. 0,18 z pol. 11372 a část z pol. 11372a. Pol. vč. úpravy a doplnění vhodného kameniva dle výsledků průkazní zkoušky. Rozprostře se v místě sanací v úrovni RSCA.                      (Rozměry a plocha dle "C.3 Koordinační situační výkres dig. AutoCAD" a "04 Vzorové příčné řezy")</t>
  </si>
  <si>
    <t>1360*0,18 = 244,800 [A]</t>
  </si>
  <si>
    <t>- dodání kameniva predepsané kvality a zrnitosti
- dodání asfaltového pojiva (asfalt silnicní ropný, emulze asfaltová kationaktivní)
- rozprostrení kamenné kostry v predepsané tlouštce, prolití kostry asfaltem distributorem, rozprostrení a zavibrování výplnového kameniva
- zrízení vrstvy bez rozlišení šírky, pokládání vrstvy po etapách
- úpravu napojení, ukoncení
- nezahrnuje postriky, nátery</t>
  </si>
  <si>
    <t>567504</t>
  </si>
  <si>
    <t>VRSTVY PRO OBNOVU A OPRAVY RECYK ZA STUDENA CEM A ASF EMULZÍ</t>
  </si>
  <si>
    <t>Vrstva RS CA tl. 0,18 m. Recyklace za studena s použitím hydraul. a asf. poj. (asf. emulze nebo zpěněný asf.). Předpokl. dávkování 2.0%-3.5% asf. a 2.5%-5.0% cem. Pol. vč. doplnění vhodného kameniva dle výsledků průkazní zkoušky. Vrstava RS CA provedena dle ČSN 73 6147. 
(Rozměry a kubatura dle "05 Charakteristické příčné řezy dig. AutoCAD" a "04 Vzorové příčné řezy")</t>
  </si>
  <si>
    <t>(6,5 * 1520 + 170) * 0,18 = 1809,000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</si>
  <si>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</si>
  <si>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56963</t>
  </si>
  <si>
    <t>ZPEVNĚNÍ KRAJNIC Z RECYKLOVANÉHO MATERIÁLU TL DO 150MM</t>
  </si>
  <si>
    <t>Vybudování nezpevněné krajnice tl. 0.15 m z R-Materiálu - použít vhodný materiál ze stavby z pol. 11372a. Navrhovaná šířka krajnice 0,75 m.
(Rozměry a plocha dle "C.3 Koordinační situační výkres dig. AutoCAD" a "04 Vzorové příčné řezy")</t>
  </si>
  <si>
    <t>(168 + 205) * 0,75 + 40 = 319,750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</si>
  <si>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</si>
  <si>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57.X2</t>
  </si>
  <si>
    <t>R1</t>
  </si>
  <si>
    <t>VÝZTUŽNÁ ARAMIDOVÁ VLÁKNA</t>
  </si>
  <si>
    <t>Výztužná vlákna z aramidu do asfaltového betonu ACO 11 tl. 40 mm.
KONSTRUKCE VOZOVKY VYZTUŽENÁ SYNTETICKÝMI VLÁKNY
asfaltové vrstvy budou vyztuženy syntetickými vlákny s touto specifikací:
- min. délka 19 mm
- pevnost v tahu min. 2 700 N/mm2
- min. teplota tání 400 °C
- inertní vůči alkáliím a kyselinám
1t asfaltové směsi = 1 sáček aramidových vláken</t>
  </si>
  <si>
    <t>m2: 10897 = 10897,000 [A]_x000D_
m3: A * 0,04 = 435,880 [B]_x000D_
T: B * 2,4 = 1046,112 [C]_x000D_
Ks sáčků: C * 1 = 1046,112 [D]_x000D_
Ks celých sáčků: 1047 = 1047,000 [E]</t>
  </si>
  <si>
    <t>R2</t>
  </si>
  <si>
    <t>Výztužná vlákna z aramidu do asfaltového betonu ACL 16+ tl. 70 mm.
KONSTRUKCE VOZOVKY VYZTUŽENÁ SYNTETICKÝMI VLÁKNY
asfaltové vrstvy budou vyztuženy syntetickými vlákny s touto specifikací:
- min. délka 19 mm
- pevnost v tahu min. 2 700 N/mm2
- min. teplota tání 400 °C
- inertní vůči alkáliím a kyselinám
1t asfaltové směsi = 1 sáček aramidových vláken</t>
  </si>
  <si>
    <t>m2: 10897 = 10897,000 [A]_x000D_
m3: A * 0,07 = 762,790 [B]_x000D_
T: B * 2,4 = 1830,696 [C]_x000D_
Ks sáčků: C * 1 = 1830,696 [D]_x000D_
Ks celých sáčků: 1831 = 1831,000 [E]</t>
  </si>
  <si>
    <t>572213</t>
  </si>
  <si>
    <t>SPOJOVACÍ POSTŘIK Z EMULZE DO 0,5KG/M2</t>
  </si>
  <si>
    <t>Spojovací postřik kationaktivní asfaltovou emulzí (0.4 kg/m2) pod obrusnou vrstvou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</si>
  <si>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</si>
  <si>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574A33</t>
  </si>
  <si>
    <t>ASFALTOVÝ BETON PRO OBRUSNÉ VRSTVY ACO 11 TL. 40MM</t>
  </si>
  <si>
    <t>Obrusná vrstva ACO 11 v tl. 0,04 m s použitím rozptýlené výztuže např. Forta FI + výměna krytu v návaznostech na MK. Položka je včetně proříznutí a těsnění technologických spár.
(Rozměry a plocha dle "C.3 Koordinační situační výkres dig. AutoCAD" a "04 Vzorové příčné řezy")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</si>
  <si>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</si>
  <si>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574C66</t>
  </si>
  <si>
    <t>ASFALTOVÝ BETON PRO LOŽNÍ VRSTVY ACL 16+, 16S TL. 70MM</t>
  </si>
  <si>
    <t>Ložní vrstva ACL 16+ v tl. 0,07 m s použitím rozptýlené výztuže např. Forta FI v průtahu + zast. BUS + návaznosti na MK.
(Rozměry a plocha dle "C.3 Koordinační situační výkres dig. AutoCAD" a "04 Vzorové příčné řezy")</t>
  </si>
  <si>
    <t>9880 + 687 + 330 = 10897,000 [A]</t>
  </si>
  <si>
    <t>574E58</t>
  </si>
  <si>
    <t>ASFALTOVÝ BETON PRO PODKLADNÍ VRSTVY ACP 22+, 22S TL. 60MM</t>
  </si>
  <si>
    <t>Podkladní vrstva ACP 22 S v tl. 0,06 m ... 3x na zastávkávch BUS.
(Rozměry a plocha dle "C.3 Koordinační situační výkres dig. AutoCAD" a "04 Vzorové příčné řezy")</t>
  </si>
  <si>
    <t>110 * 3 = 330,000 [A]</t>
  </si>
  <si>
    <t>582601</t>
  </si>
  <si>
    <t>KRYTY Z BETON DLAŽDIC SE ZÁMKEM ŠEDÝCH TL 60MM BEZ LOŽE</t>
  </si>
  <si>
    <t>Chodník (obě strany) u přechodu v km 0,430. Dodávka i uložení dle PD. Lože viz pol. 56331.</t>
  </si>
  <si>
    <t>- dodání dlažebního materiálu v požadované kvalite, dodání materiálu pro predepsanou výpln spar
- ocištení podkladu
- uložení dlažby dle predepsaného technologického predpisu vcetne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</si>
  <si>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58261A</t>
  </si>
  <si>
    <t>KRYTY Z BETON DLAŽDIC SE ZÁMKEM BAREV RELIÉF TL 60MM DO LOŽE Z KAM</t>
  </si>
  <si>
    <t>Zámková bet. dlažba tl. 60 mm červená (kontrastní) reliéfní do lože na sucho - varovné pásy (nástupiště, vjezdy, …)
(Délka dle "C.3 Koordinační situační výkres dig. AutoCAD")</t>
  </si>
  <si>
    <t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</si>
  <si>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587202</t>
  </si>
  <si>
    <t>PŘEDLÁŽDĚNÍ KRYTU Z DROBNÝCH KOSTEK</t>
  </si>
  <si>
    <t>Úprava povrchu do původního stavu v místech vyměňovaných obrubníků v chodnících a vjezdech podél silnice. 
(Plocha dle "C.3 Koordinační situační výkres dig. AutoCAD")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</si>
  <si>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</si>
  <si>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587205</t>
  </si>
  <si>
    <t>PŘEDLÁŽDĚNÍ KRYTU Z BETONOVÝCH DLAŽDIC</t>
  </si>
  <si>
    <t>Úprava povrchu do původního stavu v místech vyměňovaných obrubníků ve vjezdech, chodnících a jiných zpevněných ploch podél silnice. 
(Plocha dle "C.3 Koordinační situační výkres dig. AutoCAD")</t>
  </si>
  <si>
    <t>8</t>
  </si>
  <si>
    <t>Potrubí</t>
  </si>
  <si>
    <t>87434</t>
  </si>
  <si>
    <t>POTRUBÍ Z TRUB PLASTOVÝCH ODPADNÍCH DN DO 200MM</t>
  </si>
  <si>
    <t>Přípojky uličních vpustí - PP či PVC potrubí DN 150 (200) materiál a DN kan. přípojek dle stáv. DN odbočky, SN12. Vč. navrtávky a napojení na stáv. dešť. kanalizaci.</t>
  </si>
  <si>
    <t>4,5 * 36 = 162,000 [A]</t>
  </si>
  <si>
    <t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</si>
  <si>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89712</t>
  </si>
  <si>
    <t>VPUSŤ KANALIZAČNÍ ULIČNÍ KOMPLETNÍ Z BETONOVÝCH DÍLCŮ</t>
  </si>
  <si>
    <t>Osazení nových uličních vpustí s čistícími koši. Včetně podkladního betonu C12/15 v tl. 100 mm a štěrkopískového podsypu v tl. 100 mm.
(Počet dle "C.3 Koordinační situační výkres dig. AutoCAD")</t>
  </si>
  <si>
    <t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</si>
  <si>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89911G</t>
  </si>
  <si>
    <t>LITINOVÝ POKLOP D400</t>
  </si>
  <si>
    <t>Nové litinové poklopy na stávající šachty dešťové kanalizace umístěné ve vozovce.</t>
  </si>
  <si>
    <t>Položka zahrnuje dodávku a osazení predepsané mríže vcetne rámu</t>
  </si>
  <si>
    <t>89921</t>
  </si>
  <si>
    <t>VÝŠKOVÁ ÚPRAVA POKLOPŮ</t>
  </si>
  <si>
    <t>Zabezpečení a výšk. úprava poklopů: v km 0,500 vl, šachty kanal. v km 0,368 a 0,840 vp a km 0,870 vl, nový poklop na studni v km 0,260 vp pod voz. (info p. starosty). Položka čerpána na základě pokynů TDI a investora (na základě skutečnosti).
(Počet dle "C.3 Koordinační situační výkres dig. AutoCAD")</t>
  </si>
  <si>
    <t>- položka výškové úpravy zahrnuje všechny nutné práce a materiály pro zvýšení nebo snížení zarízení (vcetne nutné úpravy stávajícího povrchu vozovky nebo chodníku).</t>
  </si>
  <si>
    <t>89923</t>
  </si>
  <si>
    <t>VÝŠKOVÁ ÚPRAVA KRYCÍCH HRNCŮ</t>
  </si>
  <si>
    <t>Výšková úprava znaků IS (vodovod, plynovod, aj.) km 0,643 vlevo. Položka čerpána na základě pokynů TDI a investora (na základě skutečnosti).
(Počet dle "C.3 Koordinační situační výkres dig. AutoCAD")</t>
  </si>
  <si>
    <t>89980</t>
  </si>
  <si>
    <t>TELEVIZNÍ PROHLÍDKA POTRUBÍ</t>
  </si>
  <si>
    <t>Položka zahrnuje prohlídku stávajícího potrubí (využité stáv. přípojky UV) televizní kamerou, záznam prohlídky na nosičích DVD a vyhotovení závěrečného písemného protokolu.</t>
  </si>
  <si>
    <t>položka zahrnuje prohlídku potrubí televizní kamerou, záznam prohlídky na nosicích DVD a vyhotovení záverecného písemného protokolu</t>
  </si>
  <si>
    <t>9</t>
  </si>
  <si>
    <t>Ostatní konstrukce a práce</t>
  </si>
  <si>
    <t>91228</t>
  </si>
  <si>
    <t>SMĚROVÉ SLOUPKY Z PLAST HMOT VČETNĚ ODRAZNÉHO PÁSKU</t>
  </si>
  <si>
    <t>Dodávka a montáž směrových sloupků Z11ab + Z11cd.
(Počet dle "03 Podélný profil dig. AutoCAD")</t>
  </si>
  <si>
    <t>5 + 5 = 10,000 [A]</t>
  </si>
  <si>
    <t>položka zahrnuje:
- dodání a osazení sloupku vcetne nutných zemních prací
- vnitrostaveništní a mimostaveništní doprava
- odrazky plastové nebo z retroreflexní fólie</t>
  </si>
  <si>
    <t>912283</t>
  </si>
  <si>
    <t>SMĚROVÉ SLOUPKY Z PLAST HMOT - DEMONTÁŽ A ODVOZ</t>
  </si>
  <si>
    <t>Demontáž a odstraněnění směrových sloupků - platových i ocelových.
Likvidace v režii zhotovitele.</t>
  </si>
  <si>
    <t>4 + 4 = 8,000 [A]</t>
  </si>
  <si>
    <t>položka zahrnuje demontáž stávajícího sloupku, jeho odvoz do skladu nebo na skládku</t>
  </si>
  <si>
    <t>91297</t>
  </si>
  <si>
    <t>DOPRAVNÍ ZRCADLO</t>
  </si>
  <si>
    <t>Odrazové dopravní zrcadlo v km 0,570 vlevo. Dodání a osazení zrcadla včetně nutných zemních prací.</t>
  </si>
  <si>
    <t>položka zahrnuje:
- dodání a osazení zrcadla vcetne nutných zemních prací
- predepsaná povrchová úprava
- vnitrostaveništní a mimostaveništní doprava
- odrazky plastové nebo z retroreflexní fólie.</t>
  </si>
  <si>
    <t>914132</t>
  </si>
  <si>
    <t>DOPRAVNÍ ZNAČKY ZÁKLADNÍ VELIKOSTI OCELOVÉ FÓLIE TŘ 2 - MONTÁŽ S PŘEMÍSTĚNÍM</t>
  </si>
  <si>
    <t>Posun stáv. svislého DZ - IJ74b 3 ks, IP6 2 ks ... komplet</t>
  </si>
  <si>
    <t>položka zahrnuje:
- dopravu demontované znacky z docasné skládky
- osazení a montáž znacky na míste urceném projektem
- nutnou opravu poškozených cástí
nezahrnuje dodávku znacky</t>
  </si>
  <si>
    <t>915111</t>
  </si>
  <si>
    <t>VODOROVNÉ DOPRAVNÍ ZNAČENÍ BARVOU HLADKÉ - DODÁVKA A POKLÁDKA</t>
  </si>
  <si>
    <t>Dodání a pokládka nátěrového systému, barva bíla.
Čáry - V1a, V2b (3/1.5/0.125), V4 (0,125), V4 (0,5/0,5/0,25), V7, V10a.
(Výměra dle "06 Situace trvalého dopravního značení dig. AutoCAD")</t>
  </si>
  <si>
    <t>(0,125 * 355,4) + (0,125 * 1181,2) * 2/3 + (0,125 * 372,1) + (0,25 * 110,5) * 1/2 + (0,5 * 6,0 * 3,0) * 2 + (0,25 * 96,2) = 245,233 [A]</t>
  </si>
  <si>
    <t>položka zahrnuje:
- dodání a pokládku náterového materiálu (merí se pouze natíraná plocha)
- predznacení a reflexní úpravu</t>
  </si>
  <si>
    <t>915221</t>
  </si>
  <si>
    <t>VODOR DOPRAV ZNAČ PLASTEM STRUKTURÁLNÍ NEHLUČNÉ - DOD A POKLÁDKA</t>
  </si>
  <si>
    <t>Dodání a pokládka nátěrového systému, barva bíla.
Čáry - V1a, V2b (3/1.5/0.125), V4 (0,5/0,5/0,25), V7, V10a.
(Výměra dle "06 Situace trvalého dopravního značení dig. AutoCAD")</t>
  </si>
  <si>
    <t>915231</t>
  </si>
  <si>
    <t>VODOR DOPRAV ZNAČ PLASTEM PROFIL ZVUČÍCÍ - DOD A POKLÁDKA</t>
  </si>
  <si>
    <t>Dodání a pokládka nátěrového systému zvučícího v extravilánu, barva bíla.
Čáry - V4 š. 0,125 m</t>
  </si>
  <si>
    <t>383 * 0,125 = 47,875 [A]</t>
  </si>
  <si>
    <t>91551</t>
  </si>
  <si>
    <t>VODOROVNÉ DOPRAVNÍ ZNAČENÍ - PŘEDEM PŘIPRAVENÉ SYMBOLY</t>
  </si>
  <si>
    <t>Dodání a pokládka nátěrového systému, barva bíla - strukturální plast nehlučící.
Symboly - V10f, 4 x V11a, V15 - P4, 2x V15 - A12b.
(Výměra dle "06 Situace trvalého dopravního značení dig. AutoCAD")</t>
  </si>
  <si>
    <t>1 + 4*1 + 1 + 2*1 = 8,000 [A]</t>
  </si>
  <si>
    <t>položka zahrnuje:
- dodání a pokládku predepsaného symbolu
- zahrnuje predznacení a reflexní úpravu</t>
  </si>
  <si>
    <t>917223</t>
  </si>
  <si>
    <t>SILNIČNÍ A CHODNÍKOVÉ OBRUBY Z BETONOVÝCH OBRUBNÍKŮ ŠÍŘ 100MM</t>
  </si>
  <si>
    <t>Obrubník betonový š. 0,10 m - olemování nového chodníku (obě strany) u přechodu v km 0,430. Dodávka i uložení dle PD.</t>
  </si>
  <si>
    <t>4,8 * 2 + 7,5 * 2 = 24,600 [A]</t>
  </si>
  <si>
    <t>Položka zahrnuje:
dodání a pokládku betonových obrubníku o rozmerech predepsaných zadávací dokumentací
betonové lože i bocní betonovou operku.</t>
  </si>
  <si>
    <t>917224</t>
  </si>
  <si>
    <t>SILNIČNÍ A CHODNÍKOVÉ OBRUBY Z BETONOVÝCH OBRUBNÍKŮ ŠÍŘ 150MM</t>
  </si>
  <si>
    <t>Položka obsahuje materiál i osazení snížených vjezdových bet. obrubníků vč. zřízení bet. lože C16/20 XF1.
(Délka dle "C.3 Koordinační situační výkres dig. AutoCAD")</t>
  </si>
  <si>
    <t>Položka obsahuje materiál i osazení přechodových bet. obrubníků vč. zřízení bet. lože C16/20 XF1 a zadní opěrky.
(Délka dle "C.3 Koordinační situační výkres dig. AutoCAD")</t>
  </si>
  <si>
    <t>Položka obsahuje materiál i osazení klasických bet. obrubníků vč. zřízení bet. lože C16/20 XF1 a zadní opěrky.
(Délka dle "C.3 Koordinační situační výkres dig. AutoCAD")</t>
  </si>
  <si>
    <t>(1310 + 1225) - 478 - 195 = 1862,000 [A]</t>
  </si>
  <si>
    <t>91725</t>
  </si>
  <si>
    <t>NÁSTUPIŠTNÍ OBRUBNÍKY BETONOVÉ</t>
  </si>
  <si>
    <t>Položka obsahuje materiál i osazení bezbariérových Kasselských bet. obrubníků vč. zřízení bet. lože C16/20 XF1 tl. 100 mm a vč. boční opěrky.
(Délka dle "C.3 Koordinační situační výkres dig. AutoCAD")</t>
  </si>
  <si>
    <t>3 * 13 = 39,000 [A]</t>
  </si>
  <si>
    <t>91726</t>
  </si>
  <si>
    <t>KO OBRUBNÍKY BETONOVÉ</t>
  </si>
  <si>
    <t>Ostrůvkový obrubník KO 300/195 vč. lože z bet. C16/20 XF1 tl. 0,1 m a vč. boční opěrky. 
(Plocha dle "C.3 Koordinační situační výkres dig. AutoCAD")</t>
  </si>
  <si>
    <t>19 + 20 + 31 + 41 + 18 + 24 = 153,000 [A]</t>
  </si>
  <si>
    <t>91772</t>
  </si>
  <si>
    <t>OBRUBA Z DLAŽEBNÍCH KOSTEK DROBNÝCH</t>
  </si>
  <si>
    <t>Dvojřadek z žul. dl. kostek 8/10 do bet. lože C16/20 XF1. V celé délce stavby, v linii sil. I/37 (mimo oblouky).
(Délka dle "C.3 Koordinační situační výkres dig. AutoCAD")</t>
  </si>
  <si>
    <t>2 * 1322 = 2644,000 [A]</t>
  </si>
  <si>
    <t>Položka zahrnuje:
dodání a pokládku jedné rady dlažebních kostek o rozmerech predepsaných zadávací dokumentací
betonové lože i bocní betonovou operku.</t>
  </si>
  <si>
    <t>919111</t>
  </si>
  <si>
    <t>ŘEZÁNÍ ASFALTOVÉHO KRYTU VOZOVEK TL DO 50MM</t>
  </si>
  <si>
    <t>Proříznutí nové asfaltové vozovky (starý asf. vs. nový asf.) - vytvoření komůrky šířky 10 mm a hloubky 25 mm.
(Délka dle "C.3 Koordinační situační výkres dig. AutoCAD")</t>
  </si>
  <si>
    <t>položka zahrnuje rezání vozovkové vrstvy v predepsané tlouštce, vcetne spotreby vody</t>
  </si>
  <si>
    <t>919113</t>
  </si>
  <si>
    <t>ŘEZÁNÍ ASFALTOVÉHO KRYTU VOZOVEK TL DO 150MM</t>
  </si>
  <si>
    <t>Proříznutí stávající asfaltové vozovky pro potřeby frézování v místech napojení (ZÚ, KÚ, křižovatky,…) diamantovým kotoučem.
(Délka dle "C.3 Koordinační situační výkres dig. AutoCAD")</t>
  </si>
  <si>
    <t>924914</t>
  </si>
  <si>
    <t>NÁSTUPIŠTĚ - SIGNÁLNÍ PÁS Z DLAŽDIC S RELIÉFNÍM POVRCHEM</t>
  </si>
  <si>
    <t>Dlažba tl. 60 mm červená (kontrastní) do lože na sucho - signální pásy (nástupiště)
(Délka dle "C.3 Koordinační situační výkres dig. AutoCAD")</t>
  </si>
  <si>
    <t>1. Položka obsahuje:
 – všechny práce pro zrízení plne funkcního dláždeného bezpecnostního pásu s varovnými a vodicími prvky, tj. vcetne lože, ukoncení dlažby, její provedení do predepsaného tvaru a pohledové úpravy, výplne spar a otvoru apod.
 – dodání dlažeb a lože v požadované kvalite
 – ocištení podkladu, prípadne zrízení spojovací vrstvy
 – uložení smesi, dlažby nebo dílcu dle predepsaného technologického predpisu
 – zrízení vrstvy bez rozlišení šírky, pokládání vrstvy po etapách, vcetne pracovních spar a spoju
 – úpravu napojení, ukoncení a tesnení podél obrubníku, dilatacních zarízení, odvodnovacích proužku, odvodnovacu, vpustí, šachet ap.
 – tesnení, tmelení a výpln spar a otvoru
 – úpravu dilatacních spar a povrchu vrstvy
2. Položka neobsahuje:
 – úpravu a hutnení podloží
 – podkladní a konstrukcní vrstvy
3. Zpusob merení:
Merí se plocha v metrech ctverecných.</t>
  </si>
  <si>
    <t>931321</t>
  </si>
  <si>
    <t>TĚSNĚNÍ DILATAČ SPAR ASF ZÁLIVKOU MODIFIK PRŮŘ DO 100MM2</t>
  </si>
  <si>
    <t>Těsnící zálivka k položce č. 919111.
(Délka dle "C.3 Koordinační situační výkres dig. AutoCAD")</t>
  </si>
  <si>
    <t>položka zahrnuje dodávku a osazení predepsaného materiálu, ocištení ploch spáry pred úpravou, ocištení okolí spáry po úprave
nezahrnuje tesnící profil</t>
  </si>
  <si>
    <t>96687</t>
  </si>
  <si>
    <t>VYBOURÁNÍ ULIČNÍCH VPUSTÍ KOMPLETNÍCH</t>
  </si>
  <si>
    <t>Odstranění stávající UV (všechny v obvodu stavby vyjma podobrubníkové v km 0,080 vpravo). Poplatek za skládku viz pol. 014102g._x000D_
Včetně odvozu na skládku, odvozná vzdálenost v režii zhotovitele.
(Počet dle "C.3 Koordinační situační výkres dig. AutoCAD")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</si>
  <si>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</si>
  <si>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SO 181</t>
  </si>
  <si>
    <t>DIO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</si>
  <si>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</si>
  <si>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</si>
  <si>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Zahrnuje provizorní dopravní značení po celou dobu stavby.
Vše v režii zhotovitele.</t>
  </si>
  <si>
    <t>Položka zahrnuje:
- veškeré náklady spojené se zřízením nebo zajištěním objížďky a přístupové cesty
Položka nezahrnuje:
- x</t>
  </si>
  <si>
    <t>SO 451</t>
  </si>
  <si>
    <t>Osvětlení přechodů</t>
  </si>
  <si>
    <t>C21M-Elektromontáže</t>
  </si>
  <si>
    <t>210100001</t>
  </si>
  <si>
    <t>ukončení vodiče v rozvaděči vč. zapojení a koncovky do 2.5mm2</t>
  </si>
  <si>
    <t>ks</t>
  </si>
  <si>
    <t>210100003</t>
  </si>
  <si>
    <t>ukončení vodiče v rozvaděči vč. zapojení a koncovky do 16mm2</t>
  </si>
  <si>
    <t>210204002</t>
  </si>
  <si>
    <t>stožár sadový ocelový</t>
  </si>
  <si>
    <t>210204103</t>
  </si>
  <si>
    <t>výložník ocelový 1-ramenný do hmotnosti 35kg</t>
  </si>
  <si>
    <t>210204201</t>
  </si>
  <si>
    <t>elektrovýzbroj stožáru pro 1 okruh</t>
  </si>
  <si>
    <t>210220022</t>
  </si>
  <si>
    <t>uzemění v zemi FeZn průměru 8-10mm vč. svorek, propojení a izolace spojů</t>
  </si>
  <si>
    <t>m</t>
  </si>
  <si>
    <t>210810005</t>
  </si>
  <si>
    <t>CYKY-CYKYm 3Bx1.5mm2 (CYKY 3J1.5) 750V (VU)</t>
  </si>
  <si>
    <t>210810013</t>
  </si>
  <si>
    <t>CYKY-CYKYm 4Bx10mm2 (CYKY 4J10) 750V (VU)</t>
  </si>
  <si>
    <t>216010052</t>
  </si>
  <si>
    <t>trubka instalační průměr 50mm</t>
  </si>
  <si>
    <t>216204001</t>
  </si>
  <si>
    <t>Svítidlo LED, veřejné osvětlení</t>
  </si>
  <si>
    <t>216220239</t>
  </si>
  <si>
    <t>montáž svorky SP1</t>
  </si>
  <si>
    <t>216220243</t>
  </si>
  <si>
    <t>montáž svorky SS</t>
  </si>
  <si>
    <t>C46M-Zemní práce</t>
  </si>
  <si>
    <t>460030183</t>
  </si>
  <si>
    <t>Řezání podkladu nebo krytu betonového hloubky do 20 cm</t>
  </si>
  <si>
    <t>460050703</t>
  </si>
  <si>
    <t>Hloubení nezapažených jam pro stožáry veřejného osvětlení ručně v hornině tř. 3</t>
  </si>
  <si>
    <t>kus</t>
  </si>
  <si>
    <t>460071003</t>
  </si>
  <si>
    <t>Hloubení nezapažených jam strojně v hornině tř. 3</t>
  </si>
  <si>
    <t>m3</t>
  </si>
  <si>
    <t>460080014</t>
  </si>
  <si>
    <t>Základové konstrukce z monolitického betonu C 16/20 bez bednění</t>
  </si>
  <si>
    <t>460100022</t>
  </si>
  <si>
    <t>pouzdrový základ pro stožár VO v trase 25x150 cm</t>
  </si>
  <si>
    <t>460200163</t>
  </si>
  <si>
    <t>Hloubení kabelových nezapažených rýh ručně š. 35 cm, hl. 80 cm, v hornině tř. 3</t>
  </si>
  <si>
    <t>460200303</t>
  </si>
  <si>
    <t>Hloubení kabelových nezapažených rýh ručně š. 50 cm, hl. 120 cm, v hornině tř. 3</t>
  </si>
  <si>
    <t>460300002</t>
  </si>
  <si>
    <t>Zásyp jam nebo rýh strojně včetně zhutnění ve volném terénu</t>
  </si>
  <si>
    <t>460300222</t>
  </si>
  <si>
    <t>Protlačení trub průměru do 20 cm v hornině nesoudržné tř. 1-4</t>
  </si>
  <si>
    <t>460510094</t>
  </si>
  <si>
    <t>Kabelové prostupy z trub plastových do protlačovaných otvorů, průměru do 10cm</t>
  </si>
  <si>
    <t>460600061</t>
  </si>
  <si>
    <t>Odvoz suti a vybouraných hmot do 1 km</t>
  </si>
  <si>
    <t>t</t>
  </si>
  <si>
    <t>460650124</t>
  </si>
  <si>
    <t>Zřízení krytu vozovky z betonu prostého tl. do 20 cm</t>
  </si>
  <si>
    <t>m2</t>
  </si>
  <si>
    <t>3</t>
  </si>
  <si>
    <t>Materiál</t>
  </si>
  <si>
    <t>0.0.0.3</t>
  </si>
  <si>
    <t>Antikorozní ochrana stožáru, po dolní hranu dvířek</t>
  </si>
  <si>
    <t>01063</t>
  </si>
  <si>
    <t>stožár sadový ocelový 4-40</t>
  </si>
  <si>
    <t>01094</t>
  </si>
  <si>
    <t>výložník ocelový 1 ramenný 1-3000</t>
  </si>
  <si>
    <t>01154</t>
  </si>
  <si>
    <t>01403</t>
  </si>
  <si>
    <t>FeZn průměr 10mm</t>
  </si>
  <si>
    <t>01473</t>
  </si>
  <si>
    <t>připojovací svorka SS spojovací pro lana</t>
  </si>
  <si>
    <t>02944.</t>
  </si>
  <si>
    <t>CYKY 4Bx10mm2 (CYKY 4J10)</t>
  </si>
  <si>
    <t>10.042.732</t>
  </si>
  <si>
    <t>Folie 33 rudá - blesk 100m/bal</t>
  </si>
  <si>
    <t>10.046.596</t>
  </si>
  <si>
    <t>Svorka SS spojovací, materiál:nerez</t>
  </si>
  <si>
    <t>KS</t>
  </si>
  <si>
    <t>10.048.218</t>
  </si>
  <si>
    <t>CYKY-J 4x10 (4Bx10)</t>
  </si>
  <si>
    <t>10.051.448</t>
  </si>
  <si>
    <t>CYKY-J 3x1,5 (3Cx 1,5)</t>
  </si>
  <si>
    <t>10.074.671</t>
  </si>
  <si>
    <t>Trubka 50 rudá,balení 50m</t>
  </si>
  <si>
    <t>10.077.727</t>
  </si>
  <si>
    <t>Svorkovnice EKM 2035 2D-2 poj. 2xE27</t>
  </si>
  <si>
    <t>10.577.458</t>
  </si>
  <si>
    <t>Drát uzemňovací, průměr 10, materiál:FeZn</t>
  </si>
  <si>
    <t>KG</t>
  </si>
  <si>
    <t>10.578.254</t>
  </si>
  <si>
    <t>Svorka SP N připojovací, materiál:nerez</t>
  </si>
  <si>
    <t>10.674.872</t>
  </si>
  <si>
    <t>Stožár STB 6-A  žár.zinek</t>
  </si>
  <si>
    <t>10.879.478</t>
  </si>
  <si>
    <t>Svorkovnice EKM-1261-1D2-4-16</t>
  </si>
  <si>
    <t>10.919.269</t>
  </si>
  <si>
    <t>Pojistka D2 4A 500VAC E27</t>
  </si>
  <si>
    <t>11.381.957</t>
  </si>
  <si>
    <t>Svítidlo LED M 48/70/750 CW2</t>
  </si>
  <si>
    <t>11.430.845</t>
  </si>
  <si>
    <t>Výložník SK 1/76-1000 žz sadový lomený</t>
  </si>
  <si>
    <t>33912</t>
  </si>
  <si>
    <t>CYKY 3Bx1.5mm2 (CYKY 3J1.5)</t>
  </si>
  <si>
    <t>90001</t>
  </si>
  <si>
    <t>kopaný písek</t>
  </si>
  <si>
    <t>Práce v HZS</t>
  </si>
  <si>
    <t>Měření intenzity osvětlení</t>
  </si>
  <si>
    <t>hod.</t>
  </si>
  <si>
    <t>připojení VO ze stáv. rozvodu VO, výměna svorkovnice, odpojení kabelů</t>
  </si>
  <si>
    <t>Revize elektro</t>
  </si>
  <si>
    <t>6</t>
  </si>
  <si>
    <t>Uvedení do provozu</t>
  </si>
  <si>
    <t>7</t>
  </si>
  <si>
    <t>Zdvihací pracovní plošina do 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</si>
</sst>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8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7</v>
      </c>
      <c r="I3" s="14">
        <f>SUMIFS(I9:I24,A9:A24,"SD")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9</v>
      </c>
      <c r="C4" s="42" t="s">
        <v>10</v>
      </c>
      <c r="D4" s="43"/>
      <c r="E4" s="12" t="s">
        <v>11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10" t="s">
        <v>12</v>
      </c>
      <c r="B5" s="11" t="s">
        <v>13</v>
      </c>
      <c r="C5" s="42" t="s">
        <v>7</v>
      </c>
      <c r="D5" s="43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3">
      <c r="A6" s="44" t="s">
        <v>15</v>
      </c>
      <c r="B6" s="45" t="s">
        <v>16</v>
      </c>
      <c r="C6" s="46" t="s">
        <v>17</v>
      </c>
      <c r="D6" s="46" t="s">
        <v>18</v>
      </c>
      <c r="E6" s="46" t="s">
        <v>19</v>
      </c>
      <c r="F6" s="46" t="s">
        <v>20</v>
      </c>
      <c r="G6" s="46" t="s">
        <v>21</v>
      </c>
      <c r="H6" s="46" t="s">
        <v>22</v>
      </c>
      <c r="I6" s="46"/>
      <c r="J6" s="47" t="s">
        <v>23</v>
      </c>
    </row>
    <row r="7" spans="1:16" x14ac:dyDescent="0.3">
      <c r="A7" s="44"/>
      <c r="B7" s="45"/>
      <c r="C7" s="46"/>
      <c r="D7" s="46"/>
      <c r="E7" s="46"/>
      <c r="F7" s="46"/>
      <c r="G7" s="46"/>
      <c r="H7" s="16" t="s">
        <v>24</v>
      </c>
      <c r="I7" s="16" t="s">
        <v>25</v>
      </c>
      <c r="J7" s="47"/>
    </row>
    <row r="8" spans="1:16" x14ac:dyDescent="0.3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3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SUMIFS(I10:I24,A10:A24,"P")</f>
        <v>0</v>
      </c>
      <c r="J9" s="25"/>
    </row>
    <row r="10" spans="1:16" x14ac:dyDescent="0.3">
      <c r="A10" s="26" t="s">
        <v>29</v>
      </c>
      <c r="B10" s="26">
        <v>1</v>
      </c>
      <c r="C10" s="27" t="s">
        <v>30</v>
      </c>
      <c r="D10" s="26" t="s">
        <v>31</v>
      </c>
      <c r="E10" s="28" t="s">
        <v>32</v>
      </c>
      <c r="F10" s="29" t="s">
        <v>33</v>
      </c>
      <c r="G10" s="30">
        <v>1</v>
      </c>
      <c r="H10" s="31">
        <v>0</v>
      </c>
      <c r="I10" s="31">
        <f>ROUND(G10*H10,P4)</f>
        <v>0</v>
      </c>
      <c r="J10" s="26"/>
      <c r="O10" s="32">
        <f>I10*0.21</f>
        <v>0</v>
      </c>
      <c r="P10">
        <v>3</v>
      </c>
    </row>
    <row r="11" spans="1:16" x14ac:dyDescent="0.3">
      <c r="A11" s="26" t="s">
        <v>34</v>
      </c>
      <c r="B11" s="33"/>
      <c r="C11" s="34"/>
      <c r="D11" s="34"/>
      <c r="E11" s="28" t="s">
        <v>35</v>
      </c>
      <c r="F11" s="34"/>
      <c r="G11" s="34"/>
      <c r="H11" s="34"/>
      <c r="I11" s="34"/>
      <c r="J11" s="35"/>
    </row>
    <row r="12" spans="1:16" x14ac:dyDescent="0.3">
      <c r="A12" s="26" t="s">
        <v>36</v>
      </c>
      <c r="B12" s="33"/>
      <c r="C12" s="34"/>
      <c r="D12" s="34"/>
      <c r="E12" s="28" t="s">
        <v>37</v>
      </c>
      <c r="F12" s="34"/>
      <c r="G12" s="34"/>
      <c r="H12" s="34"/>
      <c r="I12" s="34"/>
      <c r="J12" s="35"/>
    </row>
    <row r="13" spans="1:16" x14ac:dyDescent="0.3">
      <c r="A13" s="26" t="s">
        <v>29</v>
      </c>
      <c r="B13" s="26">
        <v>2</v>
      </c>
      <c r="C13" s="27" t="s">
        <v>38</v>
      </c>
      <c r="D13" s="26" t="s">
        <v>31</v>
      </c>
      <c r="E13" s="28" t="s">
        <v>39</v>
      </c>
      <c r="F13" s="29" t="s">
        <v>33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28.8" x14ac:dyDescent="0.3">
      <c r="A14" s="26" t="s">
        <v>34</v>
      </c>
      <c r="B14" s="33"/>
      <c r="C14" s="34"/>
      <c r="D14" s="34"/>
      <c r="E14" s="28" t="s">
        <v>40</v>
      </c>
      <c r="F14" s="34"/>
      <c r="G14" s="34"/>
      <c r="H14" s="34"/>
      <c r="I14" s="34"/>
      <c r="J14" s="35"/>
    </row>
    <row r="15" spans="1:16" x14ac:dyDescent="0.3">
      <c r="A15" s="26" t="s">
        <v>36</v>
      </c>
      <c r="B15" s="33"/>
      <c r="C15" s="34"/>
      <c r="D15" s="34"/>
      <c r="E15" s="28" t="s">
        <v>37</v>
      </c>
      <c r="F15" s="34"/>
      <c r="G15" s="34"/>
      <c r="H15" s="34"/>
      <c r="I15" s="34"/>
      <c r="J15" s="35"/>
    </row>
    <row r="16" spans="1:16" x14ac:dyDescent="0.3">
      <c r="A16" s="26" t="s">
        <v>29</v>
      </c>
      <c r="B16" s="26">
        <v>3</v>
      </c>
      <c r="C16" s="27" t="s">
        <v>41</v>
      </c>
      <c r="D16" s="26" t="s">
        <v>31</v>
      </c>
      <c r="E16" s="28" t="s">
        <v>42</v>
      </c>
      <c r="F16" s="29" t="s">
        <v>33</v>
      </c>
      <c r="G16" s="30">
        <v>1</v>
      </c>
      <c r="H16" s="31">
        <v>0</v>
      </c>
      <c r="I16" s="31">
        <f>ROUND(G16*H16,P4)</f>
        <v>0</v>
      </c>
      <c r="J16" s="26"/>
      <c r="O16" s="32">
        <f>I16*0.21</f>
        <v>0</v>
      </c>
      <c r="P16">
        <v>3</v>
      </c>
    </row>
    <row r="17" spans="1:16" ht="28.8" x14ac:dyDescent="0.3">
      <c r="A17" s="26" t="s">
        <v>34</v>
      </c>
      <c r="B17" s="33"/>
      <c r="C17" s="34"/>
      <c r="D17" s="34"/>
      <c r="E17" s="28" t="s">
        <v>43</v>
      </c>
      <c r="F17" s="34"/>
      <c r="G17" s="34"/>
      <c r="H17" s="34"/>
      <c r="I17" s="34"/>
      <c r="J17" s="35"/>
    </row>
    <row r="18" spans="1:16" x14ac:dyDescent="0.3">
      <c r="A18" s="26" t="s">
        <v>36</v>
      </c>
      <c r="B18" s="33"/>
      <c r="C18" s="34"/>
      <c r="D18" s="34"/>
      <c r="E18" s="28" t="s">
        <v>37</v>
      </c>
      <c r="F18" s="34"/>
      <c r="G18" s="34"/>
      <c r="H18" s="34"/>
      <c r="I18" s="34"/>
      <c r="J18" s="35"/>
    </row>
    <row r="19" spans="1:16" x14ac:dyDescent="0.3">
      <c r="A19" s="26" t="s">
        <v>29</v>
      </c>
      <c r="B19" s="26">
        <v>4</v>
      </c>
      <c r="C19" s="27" t="s">
        <v>44</v>
      </c>
      <c r="D19" s="26" t="s">
        <v>31</v>
      </c>
      <c r="E19" s="28" t="s">
        <v>45</v>
      </c>
      <c r="F19" s="29" t="s">
        <v>33</v>
      </c>
      <c r="G19" s="30">
        <v>1</v>
      </c>
      <c r="H19" s="31">
        <v>0</v>
      </c>
      <c r="I19" s="31">
        <f>ROUND(G19*H19,P4)</f>
        <v>0</v>
      </c>
      <c r="J19" s="26"/>
      <c r="O19" s="32">
        <f>I19*0.21</f>
        <v>0</v>
      </c>
      <c r="P19">
        <v>3</v>
      </c>
    </row>
    <row r="20" spans="1:16" x14ac:dyDescent="0.3">
      <c r="A20" s="26" t="s">
        <v>34</v>
      </c>
      <c r="B20" s="33"/>
      <c r="C20" s="34"/>
      <c r="D20" s="34"/>
      <c r="E20" s="28" t="s">
        <v>46</v>
      </c>
      <c r="F20" s="34"/>
      <c r="G20" s="34"/>
      <c r="H20" s="34"/>
      <c r="I20" s="34"/>
      <c r="J20" s="35"/>
    </row>
    <row r="21" spans="1:16" ht="72" x14ac:dyDescent="0.3">
      <c r="A21" s="26" t="s">
        <v>36</v>
      </c>
      <c r="B21" s="33"/>
      <c r="C21" s="34"/>
      <c r="D21" s="34"/>
      <c r="E21" s="28" t="s">
        <v>47</v>
      </c>
      <c r="F21" s="34"/>
      <c r="G21" s="34"/>
      <c r="H21" s="34"/>
      <c r="I21" s="34"/>
      <c r="J21" s="35"/>
    </row>
    <row r="22" spans="1:16" x14ac:dyDescent="0.3">
      <c r="A22" s="26" t="s">
        <v>29</v>
      </c>
      <c r="B22" s="26">
        <v>5</v>
      </c>
      <c r="C22" s="27" t="s">
        <v>48</v>
      </c>
      <c r="D22" s="26" t="s">
        <v>31</v>
      </c>
      <c r="E22" s="28" t="s">
        <v>49</v>
      </c>
      <c r="F22" s="29" t="s">
        <v>33</v>
      </c>
      <c r="G22" s="30">
        <v>1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x14ac:dyDescent="0.3">
      <c r="A23" s="26" t="s">
        <v>34</v>
      </c>
      <c r="B23" s="33"/>
      <c r="C23" s="34"/>
      <c r="D23" s="34"/>
      <c r="E23" s="28" t="s">
        <v>50</v>
      </c>
      <c r="F23" s="34"/>
      <c r="G23" s="34"/>
      <c r="H23" s="34"/>
      <c r="I23" s="34"/>
      <c r="J23" s="35"/>
    </row>
    <row r="24" spans="1:16" ht="72" x14ac:dyDescent="0.3">
      <c r="A24" s="26" t="s">
        <v>36</v>
      </c>
      <c r="B24" s="36"/>
      <c r="C24" s="37"/>
      <c r="D24" s="37"/>
      <c r="E24" s="28" t="s">
        <v>51</v>
      </c>
      <c r="F24" s="37"/>
      <c r="G24" s="37"/>
      <c r="H24" s="37"/>
      <c r="I24" s="37"/>
      <c r="J24" s="38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52</v>
      </c>
      <c r="I3" s="14">
        <f>SUMIFS(I9:I51,A9:A51,"SD")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9</v>
      </c>
      <c r="C4" s="42" t="s">
        <v>10</v>
      </c>
      <c r="D4" s="43"/>
      <c r="E4" s="12" t="s">
        <v>11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10" t="s">
        <v>12</v>
      </c>
      <c r="B5" s="11" t="s">
        <v>13</v>
      </c>
      <c r="C5" s="42" t="s">
        <v>52</v>
      </c>
      <c r="D5" s="43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3">
      <c r="A6" s="44" t="s">
        <v>15</v>
      </c>
      <c r="B6" s="45" t="s">
        <v>16</v>
      </c>
      <c r="C6" s="46" t="s">
        <v>17</v>
      </c>
      <c r="D6" s="46" t="s">
        <v>18</v>
      </c>
      <c r="E6" s="46" t="s">
        <v>19</v>
      </c>
      <c r="F6" s="46" t="s">
        <v>20</v>
      </c>
      <c r="G6" s="46" t="s">
        <v>21</v>
      </c>
      <c r="H6" s="46" t="s">
        <v>22</v>
      </c>
      <c r="I6" s="46"/>
      <c r="J6" s="47" t="s">
        <v>23</v>
      </c>
    </row>
    <row r="7" spans="1:16" x14ac:dyDescent="0.3">
      <c r="A7" s="44"/>
      <c r="B7" s="45"/>
      <c r="C7" s="46"/>
      <c r="D7" s="46"/>
      <c r="E7" s="46"/>
      <c r="F7" s="46"/>
      <c r="G7" s="46"/>
      <c r="H7" s="16" t="s">
        <v>24</v>
      </c>
      <c r="I7" s="16" t="s">
        <v>25</v>
      </c>
      <c r="J7" s="47"/>
    </row>
    <row r="8" spans="1:16" x14ac:dyDescent="0.3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3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SUMIFS(I10:I51,A10:A51,"P")</f>
        <v>0</v>
      </c>
      <c r="J9" s="25"/>
    </row>
    <row r="10" spans="1:16" ht="28.8" x14ac:dyDescent="0.3">
      <c r="A10" s="26" t="s">
        <v>29</v>
      </c>
      <c r="B10" s="26">
        <v>1</v>
      </c>
      <c r="C10" s="27" t="s">
        <v>53</v>
      </c>
      <c r="D10" s="26" t="s">
        <v>54</v>
      </c>
      <c r="E10" s="28" t="s">
        <v>55</v>
      </c>
      <c r="F10" s="29" t="s">
        <v>33</v>
      </c>
      <c r="G10" s="30">
        <v>1</v>
      </c>
      <c r="H10" s="31">
        <v>0</v>
      </c>
      <c r="I10" s="31">
        <f>ROUND(G10*H10,P4)</f>
        <v>0</v>
      </c>
      <c r="J10" s="26"/>
      <c r="O10" s="32">
        <f>I10*0.21</f>
        <v>0</v>
      </c>
      <c r="P10">
        <v>3</v>
      </c>
    </row>
    <row r="11" spans="1:16" x14ac:dyDescent="0.3">
      <c r="A11" s="26" t="s">
        <v>34</v>
      </c>
      <c r="B11" s="33"/>
      <c r="C11" s="34"/>
      <c r="D11" s="34"/>
      <c r="E11" s="39" t="s">
        <v>31</v>
      </c>
      <c r="F11" s="34"/>
      <c r="G11" s="34"/>
      <c r="H11" s="34"/>
      <c r="I11" s="34"/>
      <c r="J11" s="35"/>
    </row>
    <row r="12" spans="1:16" x14ac:dyDescent="0.3">
      <c r="A12" s="26" t="s">
        <v>36</v>
      </c>
      <c r="B12" s="33"/>
      <c r="C12" s="34"/>
      <c r="D12" s="34"/>
      <c r="E12" s="39" t="s">
        <v>31</v>
      </c>
      <c r="F12" s="34"/>
      <c r="G12" s="34"/>
      <c r="H12" s="34"/>
      <c r="I12" s="34"/>
      <c r="J12" s="35"/>
    </row>
    <row r="13" spans="1:16" x14ac:dyDescent="0.3">
      <c r="A13" s="26" t="s">
        <v>29</v>
      </c>
      <c r="B13" s="26">
        <v>2</v>
      </c>
      <c r="C13" s="27" t="s">
        <v>56</v>
      </c>
      <c r="D13" s="26" t="s">
        <v>54</v>
      </c>
      <c r="E13" s="28" t="s">
        <v>57</v>
      </c>
      <c r="F13" s="29" t="s">
        <v>33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x14ac:dyDescent="0.3">
      <c r="A14" s="26" t="s">
        <v>34</v>
      </c>
      <c r="B14" s="33"/>
      <c r="C14" s="34"/>
      <c r="D14" s="34"/>
      <c r="E14" s="39" t="s">
        <v>31</v>
      </c>
      <c r="F14" s="34"/>
      <c r="G14" s="34"/>
      <c r="H14" s="34"/>
      <c r="I14" s="34"/>
      <c r="J14" s="35"/>
    </row>
    <row r="15" spans="1:16" x14ac:dyDescent="0.3">
      <c r="A15" s="26" t="s">
        <v>36</v>
      </c>
      <c r="B15" s="33"/>
      <c r="C15" s="34"/>
      <c r="D15" s="34"/>
      <c r="E15" s="39" t="s">
        <v>31</v>
      </c>
      <c r="F15" s="34"/>
      <c r="G15" s="34"/>
      <c r="H15" s="34"/>
      <c r="I15" s="34"/>
      <c r="J15" s="35"/>
    </row>
    <row r="16" spans="1:16" x14ac:dyDescent="0.3">
      <c r="A16" s="26" t="s">
        <v>29</v>
      </c>
      <c r="B16" s="26">
        <v>3</v>
      </c>
      <c r="C16" s="27" t="s">
        <v>58</v>
      </c>
      <c r="D16" s="26" t="s">
        <v>54</v>
      </c>
      <c r="E16" s="28" t="s">
        <v>59</v>
      </c>
      <c r="F16" s="29" t="s">
        <v>33</v>
      </c>
      <c r="G16" s="30">
        <v>1</v>
      </c>
      <c r="H16" s="31">
        <v>0</v>
      </c>
      <c r="I16" s="31">
        <f>ROUND(G16*H16,P4)</f>
        <v>0</v>
      </c>
      <c r="J16" s="26"/>
      <c r="O16" s="32">
        <f>I16*0.21</f>
        <v>0</v>
      </c>
      <c r="P16">
        <v>3</v>
      </c>
    </row>
    <row r="17" spans="1:16" x14ac:dyDescent="0.3">
      <c r="A17" s="26" t="s">
        <v>34</v>
      </c>
      <c r="B17" s="33"/>
      <c r="C17" s="34"/>
      <c r="D17" s="34"/>
      <c r="E17" s="39" t="s">
        <v>31</v>
      </c>
      <c r="F17" s="34"/>
      <c r="G17" s="34"/>
      <c r="H17" s="34"/>
      <c r="I17" s="34"/>
      <c r="J17" s="35"/>
    </row>
    <row r="18" spans="1:16" x14ac:dyDescent="0.3">
      <c r="A18" s="26" t="s">
        <v>36</v>
      </c>
      <c r="B18" s="33"/>
      <c r="C18" s="34"/>
      <c r="D18" s="34"/>
      <c r="E18" s="39" t="s">
        <v>31</v>
      </c>
      <c r="F18" s="34"/>
      <c r="G18" s="34"/>
      <c r="H18" s="34"/>
      <c r="I18" s="34"/>
      <c r="J18" s="35"/>
    </row>
    <row r="19" spans="1:16" ht="28.8" x14ac:dyDescent="0.3">
      <c r="A19" s="26" t="s">
        <v>29</v>
      </c>
      <c r="B19" s="26">
        <v>4</v>
      </c>
      <c r="C19" s="27" t="s">
        <v>60</v>
      </c>
      <c r="D19" s="26" t="s">
        <v>54</v>
      </c>
      <c r="E19" s="28" t="s">
        <v>61</v>
      </c>
      <c r="F19" s="29" t="s">
        <v>33</v>
      </c>
      <c r="G19" s="30">
        <v>1</v>
      </c>
      <c r="H19" s="31">
        <v>0</v>
      </c>
      <c r="I19" s="31">
        <f>ROUND(G19*H19,P4)</f>
        <v>0</v>
      </c>
      <c r="J19" s="26"/>
      <c r="O19" s="32">
        <f>I19*0.21</f>
        <v>0</v>
      </c>
      <c r="P19">
        <v>3</v>
      </c>
    </row>
    <row r="20" spans="1:16" x14ac:dyDescent="0.3">
      <c r="A20" s="26" t="s">
        <v>34</v>
      </c>
      <c r="B20" s="33"/>
      <c r="C20" s="34"/>
      <c r="D20" s="34"/>
      <c r="E20" s="39" t="s">
        <v>31</v>
      </c>
      <c r="F20" s="34"/>
      <c r="G20" s="34"/>
      <c r="H20" s="34"/>
      <c r="I20" s="34"/>
      <c r="J20" s="35"/>
    </row>
    <row r="21" spans="1:16" x14ac:dyDescent="0.3">
      <c r="A21" s="26" t="s">
        <v>36</v>
      </c>
      <c r="B21" s="33"/>
      <c r="C21" s="34"/>
      <c r="D21" s="34"/>
      <c r="E21" s="39" t="s">
        <v>31</v>
      </c>
      <c r="F21" s="34"/>
      <c r="G21" s="34"/>
      <c r="H21" s="34"/>
      <c r="I21" s="34"/>
      <c r="J21" s="35"/>
    </row>
    <row r="22" spans="1:16" ht="28.8" x14ac:dyDescent="0.3">
      <c r="A22" s="26" t="s">
        <v>29</v>
      </c>
      <c r="B22" s="26">
        <v>5</v>
      </c>
      <c r="C22" s="27" t="s">
        <v>62</v>
      </c>
      <c r="D22" s="26" t="s">
        <v>54</v>
      </c>
      <c r="E22" s="28" t="s">
        <v>63</v>
      </c>
      <c r="F22" s="29" t="s">
        <v>33</v>
      </c>
      <c r="G22" s="30">
        <v>1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x14ac:dyDescent="0.3">
      <c r="A23" s="26" t="s">
        <v>34</v>
      </c>
      <c r="B23" s="33"/>
      <c r="C23" s="34"/>
      <c r="D23" s="34"/>
      <c r="E23" s="39" t="s">
        <v>31</v>
      </c>
      <c r="F23" s="34"/>
      <c r="G23" s="34"/>
      <c r="H23" s="34"/>
      <c r="I23" s="34"/>
      <c r="J23" s="35"/>
    </row>
    <row r="24" spans="1:16" x14ac:dyDescent="0.3">
      <c r="A24" s="26" t="s">
        <v>36</v>
      </c>
      <c r="B24" s="33"/>
      <c r="C24" s="34"/>
      <c r="D24" s="34"/>
      <c r="E24" s="39" t="s">
        <v>31</v>
      </c>
      <c r="F24" s="34"/>
      <c r="G24" s="34"/>
      <c r="H24" s="34"/>
      <c r="I24" s="34"/>
      <c r="J24" s="35"/>
    </row>
    <row r="25" spans="1:16" ht="28.8" x14ac:dyDescent="0.3">
      <c r="A25" s="26" t="s">
        <v>29</v>
      </c>
      <c r="B25" s="26">
        <v>6</v>
      </c>
      <c r="C25" s="27" t="s">
        <v>64</v>
      </c>
      <c r="D25" s="26" t="s">
        <v>54</v>
      </c>
      <c r="E25" s="28" t="s">
        <v>65</v>
      </c>
      <c r="F25" s="29" t="s">
        <v>33</v>
      </c>
      <c r="G25" s="30">
        <v>1</v>
      </c>
      <c r="H25" s="31">
        <v>0</v>
      </c>
      <c r="I25" s="31">
        <f>ROUND(G25*H25,P4)</f>
        <v>0</v>
      </c>
      <c r="J25" s="26"/>
      <c r="O25" s="32">
        <f>I25*0.21</f>
        <v>0</v>
      </c>
      <c r="P25">
        <v>3</v>
      </c>
    </row>
    <row r="26" spans="1:16" x14ac:dyDescent="0.3">
      <c r="A26" s="26" t="s">
        <v>34</v>
      </c>
      <c r="B26" s="33"/>
      <c r="C26" s="34"/>
      <c r="D26" s="34"/>
      <c r="E26" s="39" t="s">
        <v>31</v>
      </c>
      <c r="F26" s="34"/>
      <c r="G26" s="34"/>
      <c r="H26" s="34"/>
      <c r="I26" s="34"/>
      <c r="J26" s="35"/>
    </row>
    <row r="27" spans="1:16" x14ac:dyDescent="0.3">
      <c r="A27" s="26" t="s">
        <v>36</v>
      </c>
      <c r="B27" s="33"/>
      <c r="C27" s="34"/>
      <c r="D27" s="34"/>
      <c r="E27" s="39" t="s">
        <v>31</v>
      </c>
      <c r="F27" s="34"/>
      <c r="G27" s="34"/>
      <c r="H27" s="34"/>
      <c r="I27" s="34"/>
      <c r="J27" s="35"/>
    </row>
    <row r="28" spans="1:16" ht="28.8" x14ac:dyDescent="0.3">
      <c r="A28" s="26" t="s">
        <v>29</v>
      </c>
      <c r="B28" s="26">
        <v>7</v>
      </c>
      <c r="C28" s="27" t="s">
        <v>66</v>
      </c>
      <c r="D28" s="26" t="s">
        <v>54</v>
      </c>
      <c r="E28" s="28" t="s">
        <v>67</v>
      </c>
      <c r="F28" s="29" t="s">
        <v>33</v>
      </c>
      <c r="G28" s="30">
        <v>1</v>
      </c>
      <c r="H28" s="31">
        <v>0</v>
      </c>
      <c r="I28" s="31">
        <f>ROUND(G28*H28,P4)</f>
        <v>0</v>
      </c>
      <c r="J28" s="26"/>
      <c r="O28" s="32">
        <f>I28*0.21</f>
        <v>0</v>
      </c>
      <c r="P28">
        <v>3</v>
      </c>
    </row>
    <row r="29" spans="1:16" x14ac:dyDescent="0.3">
      <c r="A29" s="26" t="s">
        <v>34</v>
      </c>
      <c r="B29" s="33"/>
      <c r="C29" s="34"/>
      <c r="D29" s="34"/>
      <c r="E29" s="39" t="s">
        <v>31</v>
      </c>
      <c r="F29" s="34"/>
      <c r="G29" s="34"/>
      <c r="H29" s="34"/>
      <c r="I29" s="34"/>
      <c r="J29" s="35"/>
    </row>
    <row r="30" spans="1:16" x14ac:dyDescent="0.3">
      <c r="A30" s="26" t="s">
        <v>36</v>
      </c>
      <c r="B30" s="33"/>
      <c r="C30" s="34"/>
      <c r="D30" s="34"/>
      <c r="E30" s="39" t="s">
        <v>31</v>
      </c>
      <c r="F30" s="34"/>
      <c r="G30" s="34"/>
      <c r="H30" s="34"/>
      <c r="I30" s="34"/>
      <c r="J30" s="35"/>
    </row>
    <row r="31" spans="1:16" ht="28.8" x14ac:dyDescent="0.3">
      <c r="A31" s="26" t="s">
        <v>29</v>
      </c>
      <c r="B31" s="26">
        <v>8</v>
      </c>
      <c r="C31" s="27" t="s">
        <v>68</v>
      </c>
      <c r="D31" s="26" t="s">
        <v>54</v>
      </c>
      <c r="E31" s="28" t="s">
        <v>69</v>
      </c>
      <c r="F31" s="29" t="s">
        <v>33</v>
      </c>
      <c r="G31" s="30">
        <v>1</v>
      </c>
      <c r="H31" s="31">
        <v>0</v>
      </c>
      <c r="I31" s="31">
        <f>ROUND(G31*H31,P4)</f>
        <v>0</v>
      </c>
      <c r="J31" s="26"/>
      <c r="O31" s="32">
        <f>I31*0.21</f>
        <v>0</v>
      </c>
      <c r="P31">
        <v>3</v>
      </c>
    </row>
    <row r="32" spans="1:16" x14ac:dyDescent="0.3">
      <c r="A32" s="26" t="s">
        <v>34</v>
      </c>
      <c r="B32" s="33"/>
      <c r="C32" s="34"/>
      <c r="D32" s="34"/>
      <c r="E32" s="39" t="s">
        <v>31</v>
      </c>
      <c r="F32" s="34"/>
      <c r="G32" s="34"/>
      <c r="H32" s="34"/>
      <c r="I32" s="34"/>
      <c r="J32" s="35"/>
    </row>
    <row r="33" spans="1:16" x14ac:dyDescent="0.3">
      <c r="A33" s="26" t="s">
        <v>36</v>
      </c>
      <c r="B33" s="33"/>
      <c r="C33" s="34"/>
      <c r="D33" s="34"/>
      <c r="E33" s="39" t="s">
        <v>31</v>
      </c>
      <c r="F33" s="34"/>
      <c r="G33" s="34"/>
      <c r="H33" s="34"/>
      <c r="I33" s="34"/>
      <c r="J33" s="35"/>
    </row>
    <row r="34" spans="1:16" ht="28.8" x14ac:dyDescent="0.3">
      <c r="A34" s="26" t="s">
        <v>29</v>
      </c>
      <c r="B34" s="26">
        <v>9</v>
      </c>
      <c r="C34" s="27" t="s">
        <v>70</v>
      </c>
      <c r="D34" s="26" t="s">
        <v>54</v>
      </c>
      <c r="E34" s="28" t="s">
        <v>71</v>
      </c>
      <c r="F34" s="29" t="s">
        <v>33</v>
      </c>
      <c r="G34" s="30">
        <v>1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x14ac:dyDescent="0.3">
      <c r="A35" s="26" t="s">
        <v>34</v>
      </c>
      <c r="B35" s="33"/>
      <c r="C35" s="34"/>
      <c r="D35" s="34"/>
      <c r="E35" s="39" t="s">
        <v>31</v>
      </c>
      <c r="F35" s="34"/>
      <c r="G35" s="34"/>
      <c r="H35" s="34"/>
      <c r="I35" s="34"/>
      <c r="J35" s="35"/>
    </row>
    <row r="36" spans="1:16" x14ac:dyDescent="0.3">
      <c r="A36" s="26" t="s">
        <v>36</v>
      </c>
      <c r="B36" s="33"/>
      <c r="C36" s="34"/>
      <c r="D36" s="34"/>
      <c r="E36" s="39" t="s">
        <v>31</v>
      </c>
      <c r="F36" s="34"/>
      <c r="G36" s="34"/>
      <c r="H36" s="34"/>
      <c r="I36" s="34"/>
      <c r="J36" s="35"/>
    </row>
    <row r="37" spans="1:16" ht="28.8" x14ac:dyDescent="0.3">
      <c r="A37" s="26" t="s">
        <v>29</v>
      </c>
      <c r="B37" s="26">
        <v>10</v>
      </c>
      <c r="C37" s="27" t="s">
        <v>72</v>
      </c>
      <c r="D37" s="26" t="s">
        <v>54</v>
      </c>
      <c r="E37" s="28" t="s">
        <v>73</v>
      </c>
      <c r="F37" s="29" t="s">
        <v>33</v>
      </c>
      <c r="G37" s="30">
        <v>1</v>
      </c>
      <c r="H37" s="31">
        <v>0</v>
      </c>
      <c r="I37" s="31">
        <f>ROUND(G37*H37,P4)</f>
        <v>0</v>
      </c>
      <c r="J37" s="26"/>
      <c r="O37" s="32">
        <f>I37*0.21</f>
        <v>0</v>
      </c>
      <c r="P37">
        <v>3</v>
      </c>
    </row>
    <row r="38" spans="1:16" x14ac:dyDescent="0.3">
      <c r="A38" s="26" t="s">
        <v>34</v>
      </c>
      <c r="B38" s="33"/>
      <c r="C38" s="34"/>
      <c r="D38" s="34"/>
      <c r="E38" s="39" t="s">
        <v>31</v>
      </c>
      <c r="F38" s="34"/>
      <c r="G38" s="34"/>
      <c r="H38" s="34"/>
      <c r="I38" s="34"/>
      <c r="J38" s="35"/>
    </row>
    <row r="39" spans="1:16" x14ac:dyDescent="0.3">
      <c r="A39" s="26" t="s">
        <v>36</v>
      </c>
      <c r="B39" s="33"/>
      <c r="C39" s="34"/>
      <c r="D39" s="34"/>
      <c r="E39" s="39" t="s">
        <v>31</v>
      </c>
      <c r="F39" s="34"/>
      <c r="G39" s="34"/>
      <c r="H39" s="34"/>
      <c r="I39" s="34"/>
      <c r="J39" s="35"/>
    </row>
    <row r="40" spans="1:16" ht="28.8" x14ac:dyDescent="0.3">
      <c r="A40" s="26" t="s">
        <v>29</v>
      </c>
      <c r="B40" s="26">
        <v>11</v>
      </c>
      <c r="C40" s="27" t="s">
        <v>74</v>
      </c>
      <c r="D40" s="26" t="s">
        <v>54</v>
      </c>
      <c r="E40" s="28" t="s">
        <v>75</v>
      </c>
      <c r="F40" s="29" t="s">
        <v>33</v>
      </c>
      <c r="G40" s="30">
        <v>1</v>
      </c>
      <c r="H40" s="31">
        <v>0</v>
      </c>
      <c r="I40" s="31">
        <f>ROUND(G40*H40,P4)</f>
        <v>0</v>
      </c>
      <c r="J40" s="26"/>
      <c r="O40" s="32">
        <f>I40*0.21</f>
        <v>0</v>
      </c>
      <c r="P40">
        <v>3</v>
      </c>
    </row>
    <row r="41" spans="1:16" x14ac:dyDescent="0.3">
      <c r="A41" s="26" t="s">
        <v>34</v>
      </c>
      <c r="B41" s="33"/>
      <c r="C41" s="34"/>
      <c r="D41" s="34"/>
      <c r="E41" s="39" t="s">
        <v>31</v>
      </c>
      <c r="F41" s="34"/>
      <c r="G41" s="34"/>
      <c r="H41" s="34"/>
      <c r="I41" s="34"/>
      <c r="J41" s="35"/>
    </row>
    <row r="42" spans="1:16" x14ac:dyDescent="0.3">
      <c r="A42" s="26" t="s">
        <v>36</v>
      </c>
      <c r="B42" s="33"/>
      <c r="C42" s="34"/>
      <c r="D42" s="34"/>
      <c r="E42" s="39" t="s">
        <v>31</v>
      </c>
      <c r="F42" s="34"/>
      <c r="G42" s="34"/>
      <c r="H42" s="34"/>
      <c r="I42" s="34"/>
      <c r="J42" s="35"/>
    </row>
    <row r="43" spans="1:16" x14ac:dyDescent="0.3">
      <c r="A43" s="26" t="s">
        <v>29</v>
      </c>
      <c r="B43" s="26">
        <v>12</v>
      </c>
      <c r="C43" s="27" t="s">
        <v>76</v>
      </c>
      <c r="D43" s="26" t="s">
        <v>54</v>
      </c>
      <c r="E43" s="28" t="s">
        <v>77</v>
      </c>
      <c r="F43" s="29" t="s">
        <v>33</v>
      </c>
      <c r="G43" s="30">
        <v>1</v>
      </c>
      <c r="H43" s="31">
        <v>0</v>
      </c>
      <c r="I43" s="31">
        <f>ROUND(G43*H43,P4)</f>
        <v>0</v>
      </c>
      <c r="J43" s="26"/>
      <c r="O43" s="32">
        <f>I43*0.21</f>
        <v>0</v>
      </c>
      <c r="P43">
        <v>3</v>
      </c>
    </row>
    <row r="44" spans="1:16" x14ac:dyDescent="0.3">
      <c r="A44" s="26" t="s">
        <v>34</v>
      </c>
      <c r="B44" s="33"/>
      <c r="C44" s="34"/>
      <c r="D44" s="34"/>
      <c r="E44" s="39" t="s">
        <v>31</v>
      </c>
      <c r="F44" s="34"/>
      <c r="G44" s="34"/>
      <c r="H44" s="34"/>
      <c r="I44" s="34"/>
      <c r="J44" s="35"/>
    </row>
    <row r="45" spans="1:16" x14ac:dyDescent="0.3">
      <c r="A45" s="26" t="s">
        <v>36</v>
      </c>
      <c r="B45" s="33"/>
      <c r="C45" s="34"/>
      <c r="D45" s="34"/>
      <c r="E45" s="39" t="s">
        <v>31</v>
      </c>
      <c r="F45" s="34"/>
      <c r="G45" s="34"/>
      <c r="H45" s="34"/>
      <c r="I45" s="34"/>
      <c r="J45" s="35"/>
    </row>
    <row r="46" spans="1:16" ht="28.8" x14ac:dyDescent="0.3">
      <c r="A46" s="26" t="s">
        <v>29</v>
      </c>
      <c r="B46" s="26">
        <v>13</v>
      </c>
      <c r="C46" s="27" t="s">
        <v>78</v>
      </c>
      <c r="D46" s="26" t="s">
        <v>54</v>
      </c>
      <c r="E46" s="28" t="s">
        <v>79</v>
      </c>
      <c r="F46" s="29" t="s">
        <v>33</v>
      </c>
      <c r="G46" s="30">
        <v>1</v>
      </c>
      <c r="H46" s="31">
        <v>0</v>
      </c>
      <c r="I46" s="31">
        <f>ROUND(G46*H46,P4)</f>
        <v>0</v>
      </c>
      <c r="J46" s="26"/>
      <c r="O46" s="32">
        <f>I46*0.21</f>
        <v>0</v>
      </c>
      <c r="P46">
        <v>3</v>
      </c>
    </row>
    <row r="47" spans="1:16" x14ac:dyDescent="0.3">
      <c r="A47" s="26" t="s">
        <v>34</v>
      </c>
      <c r="B47" s="33"/>
      <c r="C47" s="34"/>
      <c r="D47" s="34"/>
      <c r="E47" s="39" t="s">
        <v>31</v>
      </c>
      <c r="F47" s="34"/>
      <c r="G47" s="34"/>
      <c r="H47" s="34"/>
      <c r="I47" s="34"/>
      <c r="J47" s="35"/>
    </row>
    <row r="48" spans="1:16" x14ac:dyDescent="0.3">
      <c r="A48" s="26" t="s">
        <v>36</v>
      </c>
      <c r="B48" s="33"/>
      <c r="C48" s="34"/>
      <c r="D48" s="34"/>
      <c r="E48" s="39" t="s">
        <v>31</v>
      </c>
      <c r="F48" s="34"/>
      <c r="G48" s="34"/>
      <c r="H48" s="34"/>
      <c r="I48" s="34"/>
      <c r="J48" s="35"/>
    </row>
    <row r="49" spans="1:16" x14ac:dyDescent="0.3">
      <c r="A49" s="26" t="s">
        <v>29</v>
      </c>
      <c r="B49" s="26">
        <v>14</v>
      </c>
      <c r="C49" s="27" t="s">
        <v>80</v>
      </c>
      <c r="D49" s="26" t="s">
        <v>54</v>
      </c>
      <c r="E49" s="28" t="s">
        <v>81</v>
      </c>
      <c r="F49" s="29" t="s">
        <v>33</v>
      </c>
      <c r="G49" s="30">
        <v>1</v>
      </c>
      <c r="H49" s="31">
        <v>0</v>
      </c>
      <c r="I49" s="31">
        <f>ROUND(G49*H49,P4)</f>
        <v>0</v>
      </c>
      <c r="J49" s="26"/>
      <c r="O49" s="32">
        <f>I49*0.21</f>
        <v>0</v>
      </c>
      <c r="P49">
        <v>3</v>
      </c>
    </row>
    <row r="50" spans="1:16" x14ac:dyDescent="0.3">
      <c r="A50" s="26" t="s">
        <v>34</v>
      </c>
      <c r="B50" s="33"/>
      <c r="C50" s="34"/>
      <c r="D50" s="34"/>
      <c r="E50" s="39" t="s">
        <v>31</v>
      </c>
      <c r="F50" s="34"/>
      <c r="G50" s="34"/>
      <c r="H50" s="34"/>
      <c r="I50" s="34"/>
      <c r="J50" s="35"/>
    </row>
    <row r="51" spans="1:16" x14ac:dyDescent="0.3">
      <c r="A51" s="26" t="s">
        <v>36</v>
      </c>
      <c r="B51" s="36"/>
      <c r="C51" s="37"/>
      <c r="D51" s="37"/>
      <c r="E51" s="40" t="s">
        <v>31</v>
      </c>
      <c r="F51" s="37"/>
      <c r="G51" s="37"/>
      <c r="H51" s="37"/>
      <c r="I51" s="37"/>
      <c r="J51" s="38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3"/>
  <sheetViews>
    <sheetView tabSelected="1" topLeftCell="B238" workbookViewId="0">
      <selection activeCell="E249" sqref="E249"/>
    </sheetView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82</v>
      </c>
      <c r="I3" s="14">
        <f>SUMIFS(I8:I303,A8:A303,"SD")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2" t="s">
        <v>82</v>
      </c>
      <c r="D4" s="43"/>
      <c r="E4" s="12" t="s">
        <v>83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SUMIFS(I9:I40,A9:A40,"P")</f>
        <v>0</v>
      </c>
      <c r="J8" s="25"/>
    </row>
    <row r="9" spans="1:16" x14ac:dyDescent="0.3">
      <c r="A9" s="26" t="s">
        <v>29</v>
      </c>
      <c r="B9" s="26">
        <v>1</v>
      </c>
      <c r="C9" s="27" t="s">
        <v>84</v>
      </c>
      <c r="D9" s="26" t="s">
        <v>31</v>
      </c>
      <c r="E9" s="28" t="s">
        <v>85</v>
      </c>
      <c r="F9" s="29" t="s">
        <v>86</v>
      </c>
      <c r="G9" s="30">
        <v>370.31599999999997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ht="28.8" x14ac:dyDescent="0.3">
      <c r="A10" s="26" t="s">
        <v>34</v>
      </c>
      <c r="B10" s="33"/>
      <c r="C10" s="34"/>
      <c r="D10" s="34"/>
      <c r="E10" s="28" t="s">
        <v>87</v>
      </c>
      <c r="F10" s="34"/>
      <c r="G10" s="34"/>
      <c r="H10" s="34"/>
      <c r="I10" s="34"/>
      <c r="J10" s="35"/>
    </row>
    <row r="11" spans="1:16" x14ac:dyDescent="0.3">
      <c r="A11" s="26" t="s">
        <v>88</v>
      </c>
      <c r="B11" s="33"/>
      <c r="C11" s="34"/>
      <c r="D11" s="34"/>
      <c r="E11" s="41" t="s">
        <v>89</v>
      </c>
      <c r="F11" s="34"/>
      <c r="G11" s="34"/>
      <c r="H11" s="34"/>
      <c r="I11" s="34"/>
      <c r="J11" s="35"/>
    </row>
    <row r="12" spans="1:16" ht="28.8" x14ac:dyDescent="0.3">
      <c r="A12" s="26" t="s">
        <v>36</v>
      </c>
      <c r="B12" s="33"/>
      <c r="C12" s="34"/>
      <c r="D12" s="34"/>
      <c r="E12" s="28" t="s">
        <v>90</v>
      </c>
      <c r="F12" s="34"/>
      <c r="G12" s="34"/>
      <c r="H12" s="34"/>
      <c r="I12" s="34"/>
      <c r="J12" s="35"/>
    </row>
    <row r="13" spans="1:16" x14ac:dyDescent="0.3">
      <c r="A13" s="26" t="s">
        <v>29</v>
      </c>
      <c r="B13" s="26">
        <v>2</v>
      </c>
      <c r="C13" s="27" t="s">
        <v>84</v>
      </c>
      <c r="D13" s="26" t="s">
        <v>91</v>
      </c>
      <c r="E13" s="28" t="s">
        <v>85</v>
      </c>
      <c r="F13" s="29" t="s">
        <v>86</v>
      </c>
      <c r="G13" s="30">
        <v>1186.7470000000001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28.8" x14ac:dyDescent="0.3">
      <c r="A14" s="26" t="s">
        <v>34</v>
      </c>
      <c r="B14" s="33"/>
      <c r="C14" s="34"/>
      <c r="D14" s="34"/>
      <c r="E14" s="28" t="s">
        <v>92</v>
      </c>
      <c r="F14" s="34"/>
      <c r="G14" s="34"/>
      <c r="H14" s="34"/>
      <c r="I14" s="34"/>
      <c r="J14" s="35"/>
    </row>
    <row r="15" spans="1:16" ht="43.2" x14ac:dyDescent="0.3">
      <c r="A15" s="26" t="s">
        <v>88</v>
      </c>
      <c r="B15" s="33"/>
      <c r="C15" s="34"/>
      <c r="D15" s="34"/>
      <c r="E15" s="41" t="s">
        <v>93</v>
      </c>
      <c r="F15" s="34"/>
      <c r="G15" s="34"/>
      <c r="H15" s="34"/>
      <c r="I15" s="34"/>
      <c r="J15" s="35"/>
    </row>
    <row r="16" spans="1:16" ht="72" x14ac:dyDescent="0.3">
      <c r="A16" s="26" t="s">
        <v>36</v>
      </c>
      <c r="B16" s="33"/>
      <c r="C16" s="34"/>
      <c r="D16" s="34"/>
      <c r="E16" s="28" t="s">
        <v>94</v>
      </c>
      <c r="F16" s="34"/>
      <c r="G16" s="34"/>
      <c r="H16" s="34"/>
      <c r="I16" s="34"/>
      <c r="J16" s="35"/>
    </row>
    <row r="17" spans="1:16" x14ac:dyDescent="0.3">
      <c r="A17" s="26" t="s">
        <v>29</v>
      </c>
      <c r="B17" s="26">
        <v>3</v>
      </c>
      <c r="C17" s="27" t="s">
        <v>84</v>
      </c>
      <c r="D17" s="26" t="s">
        <v>95</v>
      </c>
      <c r="E17" s="28" t="s">
        <v>85</v>
      </c>
      <c r="F17" s="29" t="s">
        <v>86</v>
      </c>
      <c r="G17" s="30">
        <v>1203.5999999999999</v>
      </c>
      <c r="H17" s="31">
        <v>0</v>
      </c>
      <c r="I17" s="31">
        <f>ROUND(G17*H17,P4)</f>
        <v>0</v>
      </c>
      <c r="J17" s="26"/>
      <c r="O17" s="32">
        <f>I17*0.21</f>
        <v>0</v>
      </c>
      <c r="P17">
        <v>3</v>
      </c>
    </row>
    <row r="18" spans="1:16" ht="28.8" x14ac:dyDescent="0.3">
      <c r="A18" s="26" t="s">
        <v>34</v>
      </c>
      <c r="B18" s="33"/>
      <c r="C18" s="34"/>
      <c r="D18" s="34"/>
      <c r="E18" s="28" t="s">
        <v>96</v>
      </c>
      <c r="F18" s="34"/>
      <c r="G18" s="34"/>
      <c r="H18" s="34"/>
      <c r="I18" s="34"/>
      <c r="J18" s="35"/>
    </row>
    <row r="19" spans="1:16" ht="43.2" x14ac:dyDescent="0.3">
      <c r="A19" s="26" t="s">
        <v>88</v>
      </c>
      <c r="B19" s="33"/>
      <c r="C19" s="34"/>
      <c r="D19" s="34"/>
      <c r="E19" s="41" t="s">
        <v>97</v>
      </c>
      <c r="F19" s="34"/>
      <c r="G19" s="34"/>
      <c r="H19" s="34"/>
      <c r="I19" s="34"/>
      <c r="J19" s="35"/>
    </row>
    <row r="20" spans="1:16" ht="28.8" x14ac:dyDescent="0.3">
      <c r="A20" s="26" t="s">
        <v>36</v>
      </c>
      <c r="B20" s="33"/>
      <c r="C20" s="34"/>
      <c r="D20" s="34"/>
      <c r="E20" s="28" t="s">
        <v>90</v>
      </c>
      <c r="F20" s="34"/>
      <c r="G20" s="34"/>
      <c r="H20" s="34"/>
      <c r="I20" s="34"/>
      <c r="J20" s="35"/>
    </row>
    <row r="21" spans="1:16" x14ac:dyDescent="0.3">
      <c r="A21" s="26" t="s">
        <v>29</v>
      </c>
      <c r="B21" s="26">
        <v>4</v>
      </c>
      <c r="C21" s="27" t="s">
        <v>84</v>
      </c>
      <c r="D21" s="26" t="s">
        <v>98</v>
      </c>
      <c r="E21" s="28" t="s">
        <v>85</v>
      </c>
      <c r="F21" s="29" t="s">
        <v>86</v>
      </c>
      <c r="G21" s="30">
        <v>95.924999999999997</v>
      </c>
      <c r="H21" s="31">
        <v>0</v>
      </c>
      <c r="I21" s="31">
        <f>ROUND(G21*H21,P4)</f>
        <v>0</v>
      </c>
      <c r="J21" s="26"/>
      <c r="O21" s="32">
        <f>I21*0.21</f>
        <v>0</v>
      </c>
      <c r="P21">
        <v>3</v>
      </c>
    </row>
    <row r="22" spans="1:16" x14ac:dyDescent="0.3">
      <c r="A22" s="26" t="s">
        <v>34</v>
      </c>
      <c r="B22" s="33"/>
      <c r="C22" s="34"/>
      <c r="D22" s="34"/>
      <c r="E22" s="28" t="s">
        <v>99</v>
      </c>
      <c r="F22" s="34"/>
      <c r="G22" s="34"/>
      <c r="H22" s="34"/>
      <c r="I22" s="34"/>
      <c r="J22" s="35"/>
    </row>
    <row r="23" spans="1:16" x14ac:dyDescent="0.3">
      <c r="A23" s="26" t="s">
        <v>88</v>
      </c>
      <c r="B23" s="33"/>
      <c r="C23" s="34"/>
      <c r="D23" s="34"/>
      <c r="E23" s="41" t="s">
        <v>100</v>
      </c>
      <c r="F23" s="34"/>
      <c r="G23" s="34"/>
      <c r="H23" s="34"/>
      <c r="I23" s="34"/>
      <c r="J23" s="35"/>
    </row>
    <row r="24" spans="1:16" ht="28.8" x14ac:dyDescent="0.3">
      <c r="A24" s="26" t="s">
        <v>36</v>
      </c>
      <c r="B24" s="33"/>
      <c r="C24" s="34"/>
      <c r="D24" s="34"/>
      <c r="E24" s="28" t="s">
        <v>90</v>
      </c>
      <c r="F24" s="34"/>
      <c r="G24" s="34"/>
      <c r="H24" s="34"/>
      <c r="I24" s="34"/>
      <c r="J24" s="35"/>
    </row>
    <row r="25" spans="1:16" x14ac:dyDescent="0.3">
      <c r="A25" s="26" t="s">
        <v>29</v>
      </c>
      <c r="B25" s="26">
        <v>5</v>
      </c>
      <c r="C25" s="27" t="s">
        <v>84</v>
      </c>
      <c r="D25" s="26" t="s">
        <v>101</v>
      </c>
      <c r="E25" s="28" t="s">
        <v>85</v>
      </c>
      <c r="F25" s="29" t="s">
        <v>86</v>
      </c>
      <c r="G25" s="30">
        <v>26</v>
      </c>
      <c r="H25" s="31">
        <v>0</v>
      </c>
      <c r="I25" s="31">
        <f>ROUND(G25*H25,P4)</f>
        <v>0</v>
      </c>
      <c r="J25" s="26"/>
      <c r="O25" s="32">
        <f>I25*0.21</f>
        <v>0</v>
      </c>
      <c r="P25">
        <v>3</v>
      </c>
    </row>
    <row r="26" spans="1:16" x14ac:dyDescent="0.3">
      <c r="A26" s="26" t="s">
        <v>34</v>
      </c>
      <c r="B26" s="33"/>
      <c r="C26" s="34"/>
      <c r="D26" s="34"/>
      <c r="E26" s="28" t="s">
        <v>102</v>
      </c>
      <c r="F26" s="34"/>
      <c r="G26" s="34"/>
      <c r="H26" s="34"/>
      <c r="I26" s="34"/>
      <c r="J26" s="35"/>
    </row>
    <row r="27" spans="1:16" x14ac:dyDescent="0.3">
      <c r="A27" s="26" t="s">
        <v>88</v>
      </c>
      <c r="B27" s="33"/>
      <c r="C27" s="34"/>
      <c r="D27" s="34"/>
      <c r="E27" s="41" t="s">
        <v>103</v>
      </c>
      <c r="F27" s="34"/>
      <c r="G27" s="34"/>
      <c r="H27" s="34"/>
      <c r="I27" s="34"/>
      <c r="J27" s="35"/>
    </row>
    <row r="28" spans="1:16" ht="28.8" x14ac:dyDescent="0.3">
      <c r="A28" s="26" t="s">
        <v>36</v>
      </c>
      <c r="B28" s="33"/>
      <c r="C28" s="34"/>
      <c r="D28" s="34"/>
      <c r="E28" s="28" t="s">
        <v>90</v>
      </c>
      <c r="F28" s="34"/>
      <c r="G28" s="34"/>
      <c r="H28" s="34"/>
      <c r="I28" s="34"/>
      <c r="J28" s="35"/>
    </row>
    <row r="29" spans="1:16" x14ac:dyDescent="0.3">
      <c r="A29" s="26" t="s">
        <v>29</v>
      </c>
      <c r="B29" s="26">
        <v>6</v>
      </c>
      <c r="C29" s="27" t="s">
        <v>84</v>
      </c>
      <c r="D29" s="26" t="s">
        <v>104</v>
      </c>
      <c r="E29" s="28" t="s">
        <v>85</v>
      </c>
      <c r="F29" s="29" t="s">
        <v>86</v>
      </c>
      <c r="G29" s="30">
        <v>93.5</v>
      </c>
      <c r="H29" s="31">
        <v>0</v>
      </c>
      <c r="I29" s="31">
        <f>ROUND(G29*H29,P4)</f>
        <v>0</v>
      </c>
      <c r="J29" s="26"/>
      <c r="O29" s="32">
        <f>I29*0.21</f>
        <v>0</v>
      </c>
      <c r="P29">
        <v>3</v>
      </c>
    </row>
    <row r="30" spans="1:16" x14ac:dyDescent="0.3">
      <c r="A30" s="26" t="s">
        <v>34</v>
      </c>
      <c r="B30" s="33"/>
      <c r="C30" s="34"/>
      <c r="D30" s="34"/>
      <c r="E30" s="28" t="s">
        <v>105</v>
      </c>
      <c r="F30" s="34"/>
      <c r="G30" s="34"/>
      <c r="H30" s="34"/>
      <c r="I30" s="34"/>
      <c r="J30" s="35"/>
    </row>
    <row r="31" spans="1:16" x14ac:dyDescent="0.3">
      <c r="A31" s="26" t="s">
        <v>88</v>
      </c>
      <c r="B31" s="33"/>
      <c r="C31" s="34"/>
      <c r="D31" s="34"/>
      <c r="E31" s="41" t="s">
        <v>106</v>
      </c>
      <c r="F31" s="34"/>
      <c r="G31" s="34"/>
      <c r="H31" s="34"/>
      <c r="I31" s="34"/>
      <c r="J31" s="35"/>
    </row>
    <row r="32" spans="1:16" ht="28.8" x14ac:dyDescent="0.3">
      <c r="A32" s="26" t="s">
        <v>36</v>
      </c>
      <c r="B32" s="33"/>
      <c r="C32" s="34"/>
      <c r="D32" s="34"/>
      <c r="E32" s="28" t="s">
        <v>90</v>
      </c>
      <c r="F32" s="34"/>
      <c r="G32" s="34"/>
      <c r="H32" s="34"/>
      <c r="I32" s="34"/>
      <c r="J32" s="35"/>
    </row>
    <row r="33" spans="1:16" x14ac:dyDescent="0.3">
      <c r="A33" s="26" t="s">
        <v>29</v>
      </c>
      <c r="B33" s="26">
        <v>7</v>
      </c>
      <c r="C33" s="27" t="s">
        <v>84</v>
      </c>
      <c r="D33" s="26" t="s">
        <v>107</v>
      </c>
      <c r="E33" s="28" t="s">
        <v>85</v>
      </c>
      <c r="F33" s="29" t="s">
        <v>86</v>
      </c>
      <c r="G33" s="30">
        <v>296</v>
      </c>
      <c r="H33" s="31">
        <v>0</v>
      </c>
      <c r="I33" s="31">
        <f>ROUND(G33*H33,P4)</f>
        <v>0</v>
      </c>
      <c r="J33" s="26"/>
      <c r="O33" s="32">
        <f>I33*0.21</f>
        <v>0</v>
      </c>
      <c r="P33">
        <v>3</v>
      </c>
    </row>
    <row r="34" spans="1:16" x14ac:dyDescent="0.3">
      <c r="A34" s="26" t="s">
        <v>34</v>
      </c>
      <c r="B34" s="33"/>
      <c r="C34" s="34"/>
      <c r="D34" s="34"/>
      <c r="E34" s="28" t="s">
        <v>108</v>
      </c>
      <c r="F34" s="34"/>
      <c r="G34" s="34"/>
      <c r="H34" s="34"/>
      <c r="I34" s="34"/>
      <c r="J34" s="35"/>
    </row>
    <row r="35" spans="1:16" ht="28.8" x14ac:dyDescent="0.3">
      <c r="A35" s="26" t="s">
        <v>88</v>
      </c>
      <c r="B35" s="33"/>
      <c r="C35" s="34"/>
      <c r="D35" s="34"/>
      <c r="E35" s="41" t="s">
        <v>109</v>
      </c>
      <c r="F35" s="34"/>
      <c r="G35" s="34"/>
      <c r="H35" s="34"/>
      <c r="I35" s="34"/>
      <c r="J35" s="35"/>
    </row>
    <row r="36" spans="1:16" ht="28.8" x14ac:dyDescent="0.3">
      <c r="A36" s="26" t="s">
        <v>36</v>
      </c>
      <c r="B36" s="33"/>
      <c r="C36" s="34"/>
      <c r="D36" s="34"/>
      <c r="E36" s="28" t="s">
        <v>90</v>
      </c>
      <c r="F36" s="34"/>
      <c r="G36" s="34"/>
      <c r="H36" s="34"/>
      <c r="I36" s="34"/>
      <c r="J36" s="35"/>
    </row>
    <row r="37" spans="1:16" x14ac:dyDescent="0.3">
      <c r="A37" s="26" t="s">
        <v>29</v>
      </c>
      <c r="B37" s="26">
        <v>8</v>
      </c>
      <c r="C37" s="27" t="s">
        <v>84</v>
      </c>
      <c r="D37" s="26" t="s">
        <v>110</v>
      </c>
      <c r="E37" s="28" t="s">
        <v>85</v>
      </c>
      <c r="F37" s="29" t="s">
        <v>86</v>
      </c>
      <c r="G37" s="30">
        <v>37.26</v>
      </c>
      <c r="H37" s="31">
        <v>0</v>
      </c>
      <c r="I37" s="31">
        <f>ROUND(G37*H37,P4)</f>
        <v>0</v>
      </c>
      <c r="J37" s="26"/>
      <c r="O37" s="32">
        <f>I37*0.21</f>
        <v>0</v>
      </c>
      <c r="P37">
        <v>3</v>
      </c>
    </row>
    <row r="38" spans="1:16" x14ac:dyDescent="0.3">
      <c r="A38" s="26" t="s">
        <v>34</v>
      </c>
      <c r="B38" s="33"/>
      <c r="C38" s="34"/>
      <c r="D38" s="34"/>
      <c r="E38" s="28" t="s">
        <v>111</v>
      </c>
      <c r="F38" s="34"/>
      <c r="G38" s="34"/>
      <c r="H38" s="34"/>
      <c r="I38" s="34"/>
      <c r="J38" s="35"/>
    </row>
    <row r="39" spans="1:16" ht="28.8" x14ac:dyDescent="0.3">
      <c r="A39" s="26" t="s">
        <v>88</v>
      </c>
      <c r="B39" s="33"/>
      <c r="C39" s="34"/>
      <c r="D39" s="34"/>
      <c r="E39" s="41" t="s">
        <v>112</v>
      </c>
      <c r="F39" s="34"/>
      <c r="G39" s="34"/>
      <c r="H39" s="34"/>
      <c r="I39" s="34"/>
      <c r="J39" s="35"/>
    </row>
    <row r="40" spans="1:16" ht="28.8" x14ac:dyDescent="0.3">
      <c r="A40" s="26" t="s">
        <v>36</v>
      </c>
      <c r="B40" s="33"/>
      <c r="C40" s="34"/>
      <c r="D40" s="34"/>
      <c r="E40" s="28" t="s">
        <v>90</v>
      </c>
      <c r="F40" s="34"/>
      <c r="G40" s="34"/>
      <c r="H40" s="34"/>
      <c r="I40" s="34"/>
      <c r="J40" s="35"/>
    </row>
    <row r="41" spans="1:16" x14ac:dyDescent="0.3">
      <c r="A41" s="20" t="s">
        <v>26</v>
      </c>
      <c r="B41" s="21"/>
      <c r="C41" s="22" t="s">
        <v>113</v>
      </c>
      <c r="D41" s="23"/>
      <c r="E41" s="20" t="s">
        <v>114</v>
      </c>
      <c r="F41" s="23"/>
      <c r="G41" s="23"/>
      <c r="H41" s="23"/>
      <c r="I41" s="24">
        <f>SUMIFS(I42:I121,A42:A121,"P")</f>
        <v>0</v>
      </c>
      <c r="J41" s="25"/>
    </row>
    <row r="42" spans="1:16" x14ac:dyDescent="0.3">
      <c r="A42" s="26" t="s">
        <v>29</v>
      </c>
      <c r="B42" s="26">
        <v>9</v>
      </c>
      <c r="C42" s="27" t="s">
        <v>115</v>
      </c>
      <c r="D42" s="26" t="s">
        <v>31</v>
      </c>
      <c r="E42" s="28" t="s">
        <v>116</v>
      </c>
      <c r="F42" s="29" t="s">
        <v>117</v>
      </c>
      <c r="G42" s="30">
        <v>3</v>
      </c>
      <c r="H42" s="31">
        <v>0</v>
      </c>
      <c r="I42" s="31">
        <f>ROUND(G42*H42,P4)</f>
        <v>0</v>
      </c>
      <c r="J42" s="26"/>
      <c r="O42" s="32">
        <f>I42*0.21</f>
        <v>0</v>
      </c>
      <c r="P42">
        <v>3</v>
      </c>
    </row>
    <row r="43" spans="1:16" ht="43.2" x14ac:dyDescent="0.3">
      <c r="A43" s="26" t="s">
        <v>34</v>
      </c>
      <c r="B43" s="33"/>
      <c r="C43" s="34"/>
      <c r="D43" s="34"/>
      <c r="E43" s="28" t="s">
        <v>118</v>
      </c>
      <c r="F43" s="34"/>
      <c r="G43" s="34"/>
      <c r="H43" s="34"/>
      <c r="I43" s="34"/>
      <c r="J43" s="35"/>
    </row>
    <row r="44" spans="1:16" ht="129.6" x14ac:dyDescent="0.3">
      <c r="A44" s="26" t="s">
        <v>36</v>
      </c>
      <c r="B44" s="33"/>
      <c r="C44" s="34"/>
      <c r="D44" s="34"/>
      <c r="E44" s="28" t="s">
        <v>119</v>
      </c>
      <c r="F44" s="34"/>
      <c r="G44" s="34"/>
      <c r="H44" s="34"/>
      <c r="I44" s="34"/>
      <c r="J44" s="35"/>
    </row>
    <row r="45" spans="1:16" ht="28.8" x14ac:dyDescent="0.3">
      <c r="A45" s="26" t="s">
        <v>29</v>
      </c>
      <c r="B45" s="26">
        <v>10</v>
      </c>
      <c r="C45" s="27" t="s">
        <v>120</v>
      </c>
      <c r="D45" s="26" t="s">
        <v>31</v>
      </c>
      <c r="E45" s="28" t="s">
        <v>121</v>
      </c>
      <c r="F45" s="29" t="s">
        <v>122</v>
      </c>
      <c r="G45" s="30">
        <v>198.28800000000001</v>
      </c>
      <c r="H45" s="31">
        <v>0</v>
      </c>
      <c r="I45" s="31">
        <f>ROUND(G45*H45,P4)</f>
        <v>0</v>
      </c>
      <c r="J45" s="26"/>
      <c r="O45" s="32">
        <f>I45*0.21</f>
        <v>0</v>
      </c>
      <c r="P45">
        <v>3</v>
      </c>
    </row>
    <row r="46" spans="1:16" ht="72" x14ac:dyDescent="0.3">
      <c r="A46" s="26" t="s">
        <v>34</v>
      </c>
      <c r="B46" s="33"/>
      <c r="C46" s="34"/>
      <c r="D46" s="34"/>
      <c r="E46" s="28" t="s">
        <v>123</v>
      </c>
      <c r="F46" s="34"/>
      <c r="G46" s="34"/>
      <c r="H46" s="34"/>
      <c r="I46" s="34"/>
      <c r="J46" s="35"/>
    </row>
    <row r="47" spans="1:16" x14ac:dyDescent="0.3">
      <c r="A47" s="26" t="s">
        <v>88</v>
      </c>
      <c r="B47" s="33"/>
      <c r="C47" s="34"/>
      <c r="D47" s="34"/>
      <c r="E47" s="41" t="s">
        <v>124</v>
      </c>
      <c r="F47" s="34"/>
      <c r="G47" s="34"/>
      <c r="H47" s="34"/>
      <c r="I47" s="34"/>
      <c r="J47" s="35"/>
    </row>
    <row r="48" spans="1:16" ht="115.2" x14ac:dyDescent="0.3">
      <c r="A48" s="26" t="s">
        <v>36</v>
      </c>
      <c r="B48" s="33"/>
      <c r="C48" s="34"/>
      <c r="D48" s="34"/>
      <c r="E48" s="28" t="s">
        <v>125</v>
      </c>
      <c r="F48" s="34"/>
      <c r="G48" s="34"/>
      <c r="H48" s="34"/>
      <c r="I48" s="34"/>
      <c r="J48" s="35"/>
    </row>
    <row r="49" spans="1:16" ht="28.8" x14ac:dyDescent="0.3">
      <c r="A49" s="26" t="s">
        <v>29</v>
      </c>
      <c r="B49" s="26">
        <v>11</v>
      </c>
      <c r="C49" s="27" t="s">
        <v>120</v>
      </c>
      <c r="D49" s="26" t="s">
        <v>91</v>
      </c>
      <c r="E49" s="28" t="s">
        <v>121</v>
      </c>
      <c r="F49" s="29" t="s">
        <v>122</v>
      </c>
      <c r="G49" s="30">
        <v>204</v>
      </c>
      <c r="H49" s="31">
        <v>0</v>
      </c>
      <c r="I49" s="31">
        <f>ROUND(G49*H49,P4)</f>
        <v>0</v>
      </c>
      <c r="J49" s="26"/>
      <c r="O49" s="32">
        <f>I49*0.21</f>
        <v>0</v>
      </c>
      <c r="P49">
        <v>3</v>
      </c>
    </row>
    <row r="50" spans="1:16" ht="72" x14ac:dyDescent="0.3">
      <c r="A50" s="26" t="s">
        <v>34</v>
      </c>
      <c r="B50" s="33"/>
      <c r="C50" s="34"/>
      <c r="D50" s="34"/>
      <c r="E50" s="28" t="s">
        <v>126</v>
      </c>
      <c r="F50" s="34"/>
      <c r="G50" s="34"/>
      <c r="H50" s="34"/>
      <c r="I50" s="34"/>
      <c r="J50" s="35"/>
    </row>
    <row r="51" spans="1:16" x14ac:dyDescent="0.3">
      <c r="A51" s="26" t="s">
        <v>88</v>
      </c>
      <c r="B51" s="33"/>
      <c r="C51" s="34"/>
      <c r="D51" s="34"/>
      <c r="E51" s="41" t="s">
        <v>127</v>
      </c>
      <c r="F51" s="34"/>
      <c r="G51" s="34"/>
      <c r="H51" s="34"/>
      <c r="I51" s="34"/>
      <c r="J51" s="35"/>
    </row>
    <row r="52" spans="1:16" ht="115.2" x14ac:dyDescent="0.3">
      <c r="A52" s="26" t="s">
        <v>36</v>
      </c>
      <c r="B52" s="33"/>
      <c r="C52" s="34"/>
      <c r="D52" s="34"/>
      <c r="E52" s="28" t="s">
        <v>125</v>
      </c>
      <c r="F52" s="34"/>
      <c r="G52" s="34"/>
      <c r="H52" s="34"/>
      <c r="I52" s="34"/>
      <c r="J52" s="35"/>
    </row>
    <row r="53" spans="1:16" ht="28.8" x14ac:dyDescent="0.3">
      <c r="A53" s="26" t="s">
        <v>29</v>
      </c>
      <c r="B53" s="26">
        <v>12</v>
      </c>
      <c r="C53" s="27" t="s">
        <v>128</v>
      </c>
      <c r="D53" s="26" t="s">
        <v>31</v>
      </c>
      <c r="E53" s="28" t="s">
        <v>129</v>
      </c>
      <c r="F53" s="29" t="s">
        <v>122</v>
      </c>
      <c r="G53" s="30">
        <v>13</v>
      </c>
      <c r="H53" s="31">
        <v>0</v>
      </c>
      <c r="I53" s="31">
        <f>ROUND(G53*H53,P4)</f>
        <v>0</v>
      </c>
      <c r="J53" s="26"/>
      <c r="O53" s="32">
        <f>I53*0.21</f>
        <v>0</v>
      </c>
      <c r="P53">
        <v>3</v>
      </c>
    </row>
    <row r="54" spans="1:16" ht="72" x14ac:dyDescent="0.3">
      <c r="A54" s="26" t="s">
        <v>34</v>
      </c>
      <c r="B54" s="33"/>
      <c r="C54" s="34"/>
      <c r="D54" s="34"/>
      <c r="E54" s="28" t="s">
        <v>130</v>
      </c>
      <c r="F54" s="34"/>
      <c r="G54" s="34"/>
      <c r="H54" s="34"/>
      <c r="I54" s="34"/>
      <c r="J54" s="35"/>
    </row>
    <row r="55" spans="1:16" x14ac:dyDescent="0.3">
      <c r="A55" s="26" t="s">
        <v>88</v>
      </c>
      <c r="B55" s="33"/>
      <c r="C55" s="34"/>
      <c r="D55" s="34"/>
      <c r="E55" s="41" t="s">
        <v>131</v>
      </c>
      <c r="F55" s="34"/>
      <c r="G55" s="34"/>
      <c r="H55" s="34"/>
      <c r="I55" s="34"/>
      <c r="J55" s="35"/>
    </row>
    <row r="56" spans="1:16" ht="115.2" x14ac:dyDescent="0.3">
      <c r="A56" s="26" t="s">
        <v>36</v>
      </c>
      <c r="B56" s="33"/>
      <c r="C56" s="34"/>
      <c r="D56" s="34"/>
      <c r="E56" s="28" t="s">
        <v>125</v>
      </c>
      <c r="F56" s="34"/>
      <c r="G56" s="34"/>
      <c r="H56" s="34"/>
      <c r="I56" s="34"/>
      <c r="J56" s="35"/>
    </row>
    <row r="57" spans="1:16" ht="28.8" x14ac:dyDescent="0.3">
      <c r="A57" s="26" t="s">
        <v>29</v>
      </c>
      <c r="B57" s="26">
        <v>13</v>
      </c>
      <c r="C57" s="27" t="s">
        <v>132</v>
      </c>
      <c r="D57" s="26" t="s">
        <v>31</v>
      </c>
      <c r="E57" s="28" t="s">
        <v>133</v>
      </c>
      <c r="F57" s="29" t="s">
        <v>134</v>
      </c>
      <c r="G57" s="30">
        <v>2153</v>
      </c>
      <c r="H57" s="31">
        <v>0</v>
      </c>
      <c r="I57" s="31">
        <f>ROUND(G57*H57,P4)</f>
        <v>0</v>
      </c>
      <c r="J57" s="26"/>
      <c r="O57" s="32">
        <f>I57*0.21</f>
        <v>0</v>
      </c>
      <c r="P57">
        <v>3</v>
      </c>
    </row>
    <row r="58" spans="1:16" ht="57.6" x14ac:dyDescent="0.3">
      <c r="A58" s="26" t="s">
        <v>34</v>
      </c>
      <c r="B58" s="33"/>
      <c r="C58" s="34"/>
      <c r="D58" s="34"/>
      <c r="E58" s="28" t="s">
        <v>135</v>
      </c>
      <c r="F58" s="34"/>
      <c r="G58" s="34"/>
      <c r="H58" s="34"/>
      <c r="I58" s="34"/>
      <c r="J58" s="35"/>
    </row>
    <row r="59" spans="1:16" x14ac:dyDescent="0.3">
      <c r="A59" s="26" t="s">
        <v>88</v>
      </c>
      <c r="B59" s="33"/>
      <c r="C59" s="34"/>
      <c r="D59" s="34"/>
      <c r="E59" s="41" t="s">
        <v>136</v>
      </c>
      <c r="F59" s="34"/>
      <c r="G59" s="34"/>
      <c r="H59" s="34"/>
      <c r="I59" s="34"/>
      <c r="J59" s="35"/>
    </row>
    <row r="60" spans="1:16" ht="115.2" x14ac:dyDescent="0.3">
      <c r="A60" s="26" t="s">
        <v>36</v>
      </c>
      <c r="B60" s="33"/>
      <c r="C60" s="34"/>
      <c r="D60" s="34"/>
      <c r="E60" s="28" t="s">
        <v>125</v>
      </c>
      <c r="F60" s="34"/>
      <c r="G60" s="34"/>
      <c r="H60" s="34"/>
      <c r="I60" s="34"/>
      <c r="J60" s="35"/>
    </row>
    <row r="61" spans="1:16" ht="28.8" x14ac:dyDescent="0.3">
      <c r="A61" s="26" t="s">
        <v>29</v>
      </c>
      <c r="B61" s="26">
        <v>14</v>
      </c>
      <c r="C61" s="27" t="s">
        <v>137</v>
      </c>
      <c r="D61" s="26" t="s">
        <v>31</v>
      </c>
      <c r="E61" s="28" t="s">
        <v>138</v>
      </c>
      <c r="F61" s="29" t="s">
        <v>139</v>
      </c>
      <c r="G61" s="30">
        <v>1110.9480000000001</v>
      </c>
      <c r="H61" s="31">
        <v>0</v>
      </c>
      <c r="I61" s="31">
        <f>ROUND(G61*H61,P4)</f>
        <v>0</v>
      </c>
      <c r="J61" s="26"/>
      <c r="O61" s="32">
        <f>I61*0.21</f>
        <v>0</v>
      </c>
      <c r="P61">
        <v>3</v>
      </c>
    </row>
    <row r="62" spans="1:16" x14ac:dyDescent="0.3">
      <c r="A62" s="26" t="s">
        <v>34</v>
      </c>
      <c r="B62" s="33"/>
      <c r="C62" s="34"/>
      <c r="D62" s="34"/>
      <c r="E62" s="39" t="s">
        <v>31</v>
      </c>
      <c r="F62" s="34"/>
      <c r="G62" s="34"/>
      <c r="H62" s="34"/>
      <c r="I62" s="34"/>
      <c r="J62" s="35"/>
    </row>
    <row r="63" spans="1:16" x14ac:dyDescent="0.3">
      <c r="A63" s="26" t="s">
        <v>88</v>
      </c>
      <c r="B63" s="33"/>
      <c r="C63" s="34"/>
      <c r="D63" s="34"/>
      <c r="E63" s="41" t="s">
        <v>140</v>
      </c>
      <c r="F63" s="34"/>
      <c r="G63" s="34"/>
      <c r="H63" s="34"/>
      <c r="I63" s="34"/>
      <c r="J63" s="35"/>
    </row>
    <row r="64" spans="1:16" ht="86.4" x14ac:dyDescent="0.3">
      <c r="A64" s="26" t="s">
        <v>36</v>
      </c>
      <c r="B64" s="33"/>
      <c r="C64" s="34"/>
      <c r="D64" s="34"/>
      <c r="E64" s="28" t="s">
        <v>141</v>
      </c>
      <c r="F64" s="34"/>
      <c r="G64" s="34"/>
      <c r="H64" s="34"/>
      <c r="I64" s="34"/>
      <c r="J64" s="35"/>
    </row>
    <row r="65" spans="1:16" x14ac:dyDescent="0.3">
      <c r="A65" s="26" t="s">
        <v>29</v>
      </c>
      <c r="B65" s="26">
        <v>15</v>
      </c>
      <c r="C65" s="27" t="s">
        <v>142</v>
      </c>
      <c r="D65" s="26" t="s">
        <v>31</v>
      </c>
      <c r="E65" s="28" t="s">
        <v>143</v>
      </c>
      <c r="F65" s="29" t="s">
        <v>122</v>
      </c>
      <c r="G65" s="30">
        <v>149.65</v>
      </c>
      <c r="H65" s="31">
        <v>0</v>
      </c>
      <c r="I65" s="31">
        <f>ROUND(G65*H65,P4)</f>
        <v>0</v>
      </c>
      <c r="J65" s="26"/>
      <c r="O65" s="32">
        <f>I65*0.21</f>
        <v>0</v>
      </c>
      <c r="P65">
        <v>3</v>
      </c>
    </row>
    <row r="66" spans="1:16" ht="100.8" x14ac:dyDescent="0.3">
      <c r="A66" s="26" t="s">
        <v>34</v>
      </c>
      <c r="B66" s="33"/>
      <c r="C66" s="34"/>
      <c r="D66" s="34"/>
      <c r="E66" s="28" t="s">
        <v>144</v>
      </c>
      <c r="F66" s="34"/>
      <c r="G66" s="34"/>
      <c r="H66" s="34"/>
      <c r="I66" s="34"/>
      <c r="J66" s="35"/>
    </row>
    <row r="67" spans="1:16" x14ac:dyDescent="0.3">
      <c r="A67" s="26" t="s">
        <v>88</v>
      </c>
      <c r="B67" s="33"/>
      <c r="C67" s="34"/>
      <c r="D67" s="34"/>
      <c r="E67" s="41" t="s">
        <v>145</v>
      </c>
      <c r="F67" s="34"/>
      <c r="G67" s="34"/>
      <c r="H67" s="34"/>
      <c r="I67" s="34"/>
      <c r="J67" s="35"/>
    </row>
    <row r="68" spans="1:16" ht="28.8" x14ac:dyDescent="0.3">
      <c r="A68" s="26" t="s">
        <v>36</v>
      </c>
      <c r="B68" s="33"/>
      <c r="C68" s="34"/>
      <c r="D68" s="34"/>
      <c r="E68" s="28" t="s">
        <v>146</v>
      </c>
      <c r="F68" s="34"/>
      <c r="G68" s="34"/>
      <c r="H68" s="34"/>
      <c r="I68" s="34"/>
      <c r="J68" s="35"/>
    </row>
    <row r="69" spans="1:16" x14ac:dyDescent="0.3">
      <c r="A69" s="26" t="s">
        <v>29</v>
      </c>
      <c r="B69" s="26">
        <v>16</v>
      </c>
      <c r="C69" s="27" t="s">
        <v>142</v>
      </c>
      <c r="D69" s="26" t="s">
        <v>91</v>
      </c>
      <c r="E69" s="28" t="s">
        <v>143</v>
      </c>
      <c r="F69" s="29" t="s">
        <v>122</v>
      </c>
      <c r="G69" s="30">
        <v>1049.021</v>
      </c>
      <c r="H69" s="31">
        <v>0</v>
      </c>
      <c r="I69" s="31">
        <f>ROUND(G69*H69,P4)</f>
        <v>0</v>
      </c>
      <c r="J69" s="26"/>
      <c r="O69" s="32">
        <f>I69*0.21</f>
        <v>0</v>
      </c>
      <c r="P69">
        <v>3</v>
      </c>
    </row>
    <row r="70" spans="1:16" ht="100.8" x14ac:dyDescent="0.3">
      <c r="A70" s="26" t="s">
        <v>34</v>
      </c>
      <c r="B70" s="33"/>
      <c r="C70" s="34"/>
      <c r="D70" s="34"/>
      <c r="E70" s="28" t="s">
        <v>147</v>
      </c>
      <c r="F70" s="34"/>
      <c r="G70" s="34"/>
      <c r="H70" s="34"/>
      <c r="I70" s="34"/>
      <c r="J70" s="35"/>
    </row>
    <row r="71" spans="1:16" ht="28.8" x14ac:dyDescent="0.3">
      <c r="A71" s="26" t="s">
        <v>88</v>
      </c>
      <c r="B71" s="33"/>
      <c r="C71" s="34"/>
      <c r="D71" s="34"/>
      <c r="E71" s="41" t="s">
        <v>148</v>
      </c>
      <c r="F71" s="34"/>
      <c r="G71" s="34"/>
      <c r="H71" s="34"/>
      <c r="I71" s="34"/>
      <c r="J71" s="35"/>
    </row>
    <row r="72" spans="1:16" ht="28.8" x14ac:dyDescent="0.3">
      <c r="A72" s="26" t="s">
        <v>36</v>
      </c>
      <c r="B72" s="33"/>
      <c r="C72" s="34"/>
      <c r="D72" s="34"/>
      <c r="E72" s="28" t="s">
        <v>149</v>
      </c>
      <c r="F72" s="34"/>
      <c r="G72" s="34"/>
      <c r="H72" s="34"/>
      <c r="I72" s="34"/>
      <c r="J72" s="35"/>
    </row>
    <row r="73" spans="1:16" x14ac:dyDescent="0.3">
      <c r="A73" s="26" t="s">
        <v>29</v>
      </c>
      <c r="B73" s="26">
        <v>17</v>
      </c>
      <c r="C73" s="27" t="s">
        <v>142</v>
      </c>
      <c r="D73" s="26" t="s">
        <v>95</v>
      </c>
      <c r="E73" s="28" t="s">
        <v>143</v>
      </c>
      <c r="F73" s="29" t="s">
        <v>122</v>
      </c>
      <c r="G73" s="30">
        <v>244.8</v>
      </c>
      <c r="H73" s="31">
        <v>0</v>
      </c>
      <c r="I73" s="31">
        <f>ROUND(G73*H73,P4)</f>
        <v>0</v>
      </c>
      <c r="J73" s="26"/>
      <c r="O73" s="32">
        <f>I73*0.21</f>
        <v>0</v>
      </c>
      <c r="P73">
        <v>3</v>
      </c>
    </row>
    <row r="74" spans="1:16" ht="86.4" x14ac:dyDescent="0.3">
      <c r="A74" s="26" t="s">
        <v>34</v>
      </c>
      <c r="B74" s="33"/>
      <c r="C74" s="34"/>
      <c r="D74" s="34"/>
      <c r="E74" s="28" t="s">
        <v>150</v>
      </c>
      <c r="F74" s="34"/>
      <c r="G74" s="34"/>
      <c r="H74" s="34"/>
      <c r="I74" s="34"/>
      <c r="J74" s="35"/>
    </row>
    <row r="75" spans="1:16" x14ac:dyDescent="0.3">
      <c r="A75" s="26" t="s">
        <v>88</v>
      </c>
      <c r="B75" s="33"/>
      <c r="C75" s="34"/>
      <c r="D75" s="34"/>
      <c r="E75" s="41" t="s">
        <v>151</v>
      </c>
      <c r="F75" s="34"/>
      <c r="G75" s="34"/>
      <c r="H75" s="34"/>
      <c r="I75" s="34"/>
      <c r="J75" s="35"/>
    </row>
    <row r="76" spans="1:16" ht="28.8" x14ac:dyDescent="0.3">
      <c r="A76" s="26" t="s">
        <v>36</v>
      </c>
      <c r="B76" s="33"/>
      <c r="C76" s="34"/>
      <c r="D76" s="34"/>
      <c r="E76" s="28" t="s">
        <v>146</v>
      </c>
      <c r="F76" s="34"/>
      <c r="G76" s="34"/>
      <c r="H76" s="34"/>
      <c r="I76" s="34"/>
      <c r="J76" s="35"/>
    </row>
    <row r="77" spans="1:16" x14ac:dyDescent="0.3">
      <c r="A77" s="26" t="s">
        <v>29</v>
      </c>
      <c r="B77" s="26">
        <v>18</v>
      </c>
      <c r="C77" s="27" t="s">
        <v>152</v>
      </c>
      <c r="D77" s="26"/>
      <c r="E77" s="28" t="s">
        <v>153</v>
      </c>
      <c r="F77" s="29" t="s">
        <v>122</v>
      </c>
      <c r="G77" s="30">
        <v>93.5</v>
      </c>
      <c r="H77" s="31">
        <v>0</v>
      </c>
      <c r="I77" s="31">
        <f>ROUND(G77*H77,P4)</f>
        <v>0</v>
      </c>
      <c r="J77" s="26"/>
      <c r="O77" s="32">
        <f>I77*0.21</f>
        <v>0</v>
      </c>
      <c r="P77">
        <v>3</v>
      </c>
    </row>
    <row r="78" spans="1:16" ht="43.2" x14ac:dyDescent="0.3">
      <c r="A78" s="26" t="s">
        <v>34</v>
      </c>
      <c r="B78" s="33"/>
      <c r="C78" s="34"/>
      <c r="D78" s="34"/>
      <c r="E78" s="28" t="s">
        <v>154</v>
      </c>
      <c r="F78" s="34"/>
      <c r="G78" s="34"/>
      <c r="H78" s="34"/>
      <c r="I78" s="34"/>
      <c r="J78" s="35"/>
    </row>
    <row r="79" spans="1:16" x14ac:dyDescent="0.3">
      <c r="A79" s="26" t="s">
        <v>88</v>
      </c>
      <c r="B79" s="33"/>
      <c r="C79" s="34"/>
      <c r="D79" s="34"/>
      <c r="E79" s="41" t="s">
        <v>155</v>
      </c>
      <c r="F79" s="34"/>
      <c r="G79" s="34"/>
      <c r="H79" s="34"/>
      <c r="I79" s="34"/>
      <c r="J79" s="35"/>
    </row>
    <row r="80" spans="1:16" ht="409.6" x14ac:dyDescent="0.3">
      <c r="A80" s="26" t="s">
        <v>36</v>
      </c>
      <c r="B80" s="33"/>
      <c r="C80" s="34"/>
      <c r="D80" s="34"/>
      <c r="E80" s="28" t="s">
        <v>156</v>
      </c>
      <c r="F80" s="34"/>
      <c r="G80" s="34"/>
      <c r="H80" s="34"/>
      <c r="I80" s="34"/>
      <c r="J80" s="35"/>
    </row>
    <row r="81" spans="1:16" x14ac:dyDescent="0.3">
      <c r="A81" s="26" t="s">
        <v>29</v>
      </c>
      <c r="B81" s="26">
        <v>19</v>
      </c>
      <c r="C81" s="27" t="s">
        <v>157</v>
      </c>
      <c r="D81" s="26" t="s">
        <v>91</v>
      </c>
      <c r="E81" s="28" t="s">
        <v>158</v>
      </c>
      <c r="F81" s="29" t="s">
        <v>122</v>
      </c>
      <c r="G81" s="30">
        <v>408</v>
      </c>
      <c r="H81" s="31">
        <v>0</v>
      </c>
      <c r="I81" s="31">
        <f>ROUND(G81*H81,P4)</f>
        <v>0</v>
      </c>
      <c r="J81" s="26"/>
      <c r="O81" s="32">
        <f>I81*0.21</f>
        <v>0</v>
      </c>
      <c r="P81">
        <v>3</v>
      </c>
    </row>
    <row r="82" spans="1:16" ht="86.4" x14ac:dyDescent="0.3">
      <c r="A82" s="26" t="s">
        <v>34</v>
      </c>
      <c r="B82" s="33"/>
      <c r="C82" s="34"/>
      <c r="D82" s="34"/>
      <c r="E82" s="28" t="s">
        <v>159</v>
      </c>
      <c r="F82" s="34"/>
      <c r="G82" s="34"/>
      <c r="H82" s="34"/>
      <c r="I82" s="34"/>
      <c r="J82" s="35"/>
    </row>
    <row r="83" spans="1:16" x14ac:dyDescent="0.3">
      <c r="A83" s="26" t="s">
        <v>88</v>
      </c>
      <c r="B83" s="33"/>
      <c r="C83" s="34"/>
      <c r="D83" s="34"/>
      <c r="E83" s="41" t="s">
        <v>160</v>
      </c>
      <c r="F83" s="34"/>
      <c r="G83" s="34"/>
      <c r="H83" s="34"/>
      <c r="I83" s="34"/>
      <c r="J83" s="35"/>
    </row>
    <row r="84" spans="1:16" ht="409.6" x14ac:dyDescent="0.3">
      <c r="A84" s="26" t="s">
        <v>36</v>
      </c>
      <c r="B84" s="33"/>
      <c r="C84" s="34"/>
      <c r="D84" s="34"/>
      <c r="E84" s="28" t="s">
        <v>156</v>
      </c>
      <c r="F84" s="34"/>
      <c r="G84" s="34"/>
      <c r="H84" s="34"/>
      <c r="I84" s="34"/>
      <c r="J84" s="35"/>
    </row>
    <row r="85" spans="1:16" x14ac:dyDescent="0.3">
      <c r="A85" s="26" t="s">
        <v>29</v>
      </c>
      <c r="B85" s="26">
        <v>20</v>
      </c>
      <c r="C85" s="27" t="s">
        <v>161</v>
      </c>
      <c r="D85" s="26" t="s">
        <v>31</v>
      </c>
      <c r="E85" s="28" t="s">
        <v>162</v>
      </c>
      <c r="F85" s="29" t="s">
        <v>163</v>
      </c>
      <c r="G85" s="30">
        <v>319.75</v>
      </c>
      <c r="H85" s="31">
        <v>0</v>
      </c>
      <c r="I85" s="31">
        <f>ROUND(G85*H85,P4)</f>
        <v>0</v>
      </c>
      <c r="J85" s="26"/>
      <c r="O85" s="32">
        <f>I85*0.21</f>
        <v>0</v>
      </c>
      <c r="P85">
        <v>3</v>
      </c>
    </row>
    <row r="86" spans="1:16" ht="72" x14ac:dyDescent="0.3">
      <c r="A86" s="26" t="s">
        <v>34</v>
      </c>
      <c r="B86" s="33"/>
      <c r="C86" s="34"/>
      <c r="D86" s="34"/>
      <c r="E86" s="28" t="s">
        <v>164</v>
      </c>
      <c r="F86" s="34"/>
      <c r="G86" s="34"/>
      <c r="H86" s="34"/>
      <c r="I86" s="34"/>
      <c r="J86" s="35"/>
    </row>
    <row r="87" spans="1:16" ht="86.4" x14ac:dyDescent="0.3">
      <c r="A87" s="26" t="s">
        <v>36</v>
      </c>
      <c r="B87" s="33"/>
      <c r="C87" s="34"/>
      <c r="D87" s="34"/>
      <c r="E87" s="28" t="s">
        <v>165</v>
      </c>
      <c r="F87" s="34"/>
      <c r="G87" s="34"/>
      <c r="H87" s="34"/>
      <c r="I87" s="34"/>
      <c r="J87" s="35"/>
    </row>
    <row r="88" spans="1:16" x14ac:dyDescent="0.3">
      <c r="A88" s="26" t="s">
        <v>29</v>
      </c>
      <c r="B88" s="26">
        <v>21</v>
      </c>
      <c r="C88" s="27" t="s">
        <v>166</v>
      </c>
      <c r="D88" s="26" t="s">
        <v>31</v>
      </c>
      <c r="E88" s="28" t="s">
        <v>167</v>
      </c>
      <c r="F88" s="29" t="s">
        <v>134</v>
      </c>
      <c r="G88" s="30">
        <v>22</v>
      </c>
      <c r="H88" s="31">
        <v>0</v>
      </c>
      <c r="I88" s="31">
        <f>ROUND(G88*H88,P4)</f>
        <v>0</v>
      </c>
      <c r="J88" s="26"/>
      <c r="O88" s="32">
        <f>I88*0.21</f>
        <v>0</v>
      </c>
      <c r="P88">
        <v>3</v>
      </c>
    </row>
    <row r="89" spans="1:16" ht="28.8" x14ac:dyDescent="0.3">
      <c r="A89" s="26" t="s">
        <v>34</v>
      </c>
      <c r="B89" s="33"/>
      <c r="C89" s="34"/>
      <c r="D89" s="34"/>
      <c r="E89" s="28" t="s">
        <v>168</v>
      </c>
      <c r="F89" s="34"/>
      <c r="G89" s="34"/>
      <c r="H89" s="34"/>
      <c r="I89" s="34"/>
      <c r="J89" s="35"/>
    </row>
    <row r="90" spans="1:16" ht="28.8" x14ac:dyDescent="0.3">
      <c r="A90" s="26" t="s">
        <v>36</v>
      </c>
      <c r="B90" s="33"/>
      <c r="C90" s="34"/>
      <c r="D90" s="34"/>
      <c r="E90" s="28" t="s">
        <v>169</v>
      </c>
      <c r="F90" s="34"/>
      <c r="G90" s="34"/>
      <c r="H90" s="34"/>
      <c r="I90" s="34"/>
      <c r="J90" s="35"/>
    </row>
    <row r="91" spans="1:16" x14ac:dyDescent="0.3">
      <c r="A91" s="26" t="s">
        <v>29</v>
      </c>
      <c r="B91" s="26">
        <v>22</v>
      </c>
      <c r="C91" s="27" t="s">
        <v>170</v>
      </c>
      <c r="D91" s="26" t="s">
        <v>31</v>
      </c>
      <c r="E91" s="28" t="s">
        <v>171</v>
      </c>
      <c r="F91" s="29" t="s">
        <v>122</v>
      </c>
      <c r="G91" s="30">
        <v>405</v>
      </c>
      <c r="H91" s="31">
        <v>0</v>
      </c>
      <c r="I91" s="31">
        <f>ROUND(G91*H91,P4)</f>
        <v>0</v>
      </c>
      <c r="J91" s="26"/>
      <c r="O91" s="32">
        <f>I91*0.21</f>
        <v>0</v>
      </c>
      <c r="P91">
        <v>3</v>
      </c>
    </row>
    <row r="92" spans="1:16" ht="28.8" x14ac:dyDescent="0.3">
      <c r="A92" s="26" t="s">
        <v>34</v>
      </c>
      <c r="B92" s="33"/>
      <c r="C92" s="34"/>
      <c r="D92" s="34"/>
      <c r="E92" s="28" t="s">
        <v>172</v>
      </c>
      <c r="F92" s="34"/>
      <c r="G92" s="34"/>
      <c r="H92" s="34"/>
      <c r="I92" s="34"/>
      <c r="J92" s="35"/>
    </row>
    <row r="93" spans="1:16" x14ac:dyDescent="0.3">
      <c r="A93" s="26" t="s">
        <v>88</v>
      </c>
      <c r="B93" s="33"/>
      <c r="C93" s="34"/>
      <c r="D93" s="34"/>
      <c r="E93" s="41" t="s">
        <v>173</v>
      </c>
      <c r="F93" s="34"/>
      <c r="G93" s="34"/>
      <c r="H93" s="34"/>
      <c r="I93" s="34"/>
      <c r="J93" s="35"/>
    </row>
    <row r="94" spans="1:16" ht="409.6" x14ac:dyDescent="0.3">
      <c r="A94" s="26" t="s">
        <v>36</v>
      </c>
      <c r="B94" s="33"/>
      <c r="C94" s="34"/>
      <c r="D94" s="34"/>
      <c r="E94" s="28" t="s">
        <v>174</v>
      </c>
      <c r="F94" s="34"/>
      <c r="G94" s="34"/>
      <c r="H94" s="34"/>
      <c r="I94" s="34"/>
      <c r="J94" s="35"/>
    </row>
    <row r="95" spans="1:16" x14ac:dyDescent="0.3">
      <c r="A95" s="26" t="s">
        <v>29</v>
      </c>
      <c r="B95" s="26">
        <v>23</v>
      </c>
      <c r="C95" s="27" t="s">
        <v>175</v>
      </c>
      <c r="D95" s="26" t="s">
        <v>31</v>
      </c>
      <c r="E95" s="28" t="s">
        <v>176</v>
      </c>
      <c r="F95" s="29" t="s">
        <v>122</v>
      </c>
      <c r="G95" s="30">
        <v>93.5</v>
      </c>
      <c r="H95" s="31">
        <v>0</v>
      </c>
      <c r="I95" s="31">
        <f>ROUND(G95*H95,P4)</f>
        <v>0</v>
      </c>
      <c r="J95" s="26"/>
      <c r="O95" s="32">
        <f>I95*0.21</f>
        <v>0</v>
      </c>
      <c r="P95">
        <v>3</v>
      </c>
    </row>
    <row r="96" spans="1:16" x14ac:dyDescent="0.3">
      <c r="A96" s="26" t="s">
        <v>34</v>
      </c>
      <c r="B96" s="33"/>
      <c r="C96" s="34"/>
      <c r="D96" s="34"/>
      <c r="E96" s="28" t="s">
        <v>177</v>
      </c>
      <c r="F96" s="34"/>
      <c r="G96" s="34"/>
      <c r="H96" s="34"/>
      <c r="I96" s="34"/>
      <c r="J96" s="35"/>
    </row>
    <row r="97" spans="1:16" ht="216" x14ac:dyDescent="0.3">
      <c r="A97" s="26" t="s">
        <v>36</v>
      </c>
      <c r="B97" s="33"/>
      <c r="C97" s="34"/>
      <c r="D97" s="34"/>
      <c r="E97" s="28" t="s">
        <v>178</v>
      </c>
      <c r="F97" s="34"/>
      <c r="G97" s="34"/>
      <c r="H97" s="34"/>
      <c r="I97" s="34"/>
      <c r="J97" s="35"/>
    </row>
    <row r="98" spans="1:16" x14ac:dyDescent="0.3">
      <c r="A98" s="26" t="s">
        <v>29</v>
      </c>
      <c r="B98" s="26">
        <v>24</v>
      </c>
      <c r="C98" s="27" t="s">
        <v>175</v>
      </c>
      <c r="D98" s="26" t="s">
        <v>91</v>
      </c>
      <c r="E98" s="28" t="s">
        <v>176</v>
      </c>
      <c r="F98" s="29" t="s">
        <v>122</v>
      </c>
      <c r="G98" s="30">
        <v>204</v>
      </c>
      <c r="H98" s="31">
        <v>0</v>
      </c>
      <c r="I98" s="31">
        <f>ROUND(G98*H98,P4)</f>
        <v>0</v>
      </c>
      <c r="J98" s="26"/>
      <c r="O98" s="32">
        <f>I98*0.21</f>
        <v>0</v>
      </c>
      <c r="P98">
        <v>3</v>
      </c>
    </row>
    <row r="99" spans="1:16" x14ac:dyDescent="0.3">
      <c r="A99" s="26" t="s">
        <v>34</v>
      </c>
      <c r="B99" s="33"/>
      <c r="C99" s="34"/>
      <c r="D99" s="34"/>
      <c r="E99" s="28" t="s">
        <v>179</v>
      </c>
      <c r="F99" s="34"/>
      <c r="G99" s="34"/>
      <c r="H99" s="34"/>
      <c r="I99" s="34"/>
      <c r="J99" s="35"/>
    </row>
    <row r="100" spans="1:16" ht="216" x14ac:dyDescent="0.3">
      <c r="A100" s="26" t="s">
        <v>36</v>
      </c>
      <c r="B100" s="33"/>
      <c r="C100" s="34"/>
      <c r="D100" s="34"/>
      <c r="E100" s="28" t="s">
        <v>178</v>
      </c>
      <c r="F100" s="34"/>
      <c r="G100" s="34"/>
      <c r="H100" s="34"/>
      <c r="I100" s="34"/>
      <c r="J100" s="35"/>
    </row>
    <row r="101" spans="1:16" x14ac:dyDescent="0.3">
      <c r="A101" s="26" t="s">
        <v>29</v>
      </c>
      <c r="B101" s="26">
        <v>25</v>
      </c>
      <c r="C101" s="27" t="s">
        <v>175</v>
      </c>
      <c r="D101" s="26" t="s">
        <v>95</v>
      </c>
      <c r="E101" s="28" t="s">
        <v>176</v>
      </c>
      <c r="F101" s="29" t="s">
        <v>122</v>
      </c>
      <c r="G101" s="30">
        <v>408</v>
      </c>
      <c r="H101" s="31">
        <v>0</v>
      </c>
      <c r="I101" s="31">
        <f>ROUND(G101*H101,P4)</f>
        <v>0</v>
      </c>
      <c r="J101" s="26"/>
      <c r="O101" s="32">
        <f>I101*0.21</f>
        <v>0</v>
      </c>
      <c r="P101">
        <v>3</v>
      </c>
    </row>
    <row r="102" spans="1:16" x14ac:dyDescent="0.3">
      <c r="A102" s="26" t="s">
        <v>34</v>
      </c>
      <c r="B102" s="33"/>
      <c r="C102" s="34"/>
      <c r="D102" s="34"/>
      <c r="E102" s="28" t="s">
        <v>180</v>
      </c>
      <c r="F102" s="34"/>
      <c r="G102" s="34"/>
      <c r="H102" s="34"/>
      <c r="I102" s="34"/>
      <c r="J102" s="35"/>
    </row>
    <row r="103" spans="1:16" ht="216" x14ac:dyDescent="0.3">
      <c r="A103" s="26" t="s">
        <v>36</v>
      </c>
      <c r="B103" s="33"/>
      <c r="C103" s="34"/>
      <c r="D103" s="34"/>
      <c r="E103" s="28" t="s">
        <v>178</v>
      </c>
      <c r="F103" s="34"/>
      <c r="G103" s="34"/>
      <c r="H103" s="34"/>
      <c r="I103" s="34"/>
      <c r="J103" s="35"/>
    </row>
    <row r="104" spans="1:16" x14ac:dyDescent="0.3">
      <c r="A104" s="26" t="s">
        <v>29</v>
      </c>
      <c r="B104" s="26">
        <v>26</v>
      </c>
      <c r="C104" s="27" t="s">
        <v>181</v>
      </c>
      <c r="D104" s="26" t="s">
        <v>31</v>
      </c>
      <c r="E104" s="28" t="s">
        <v>182</v>
      </c>
      <c r="F104" s="29" t="s">
        <v>122</v>
      </c>
      <c r="G104" s="30">
        <v>148.71600000000001</v>
      </c>
      <c r="H104" s="31">
        <v>0</v>
      </c>
      <c r="I104" s="31">
        <f>ROUND(G104*H104,P4)</f>
        <v>0</v>
      </c>
      <c r="J104" s="26"/>
      <c r="O104" s="32">
        <f>I104*0.21</f>
        <v>0</v>
      </c>
      <c r="P104">
        <v>3</v>
      </c>
    </row>
    <row r="105" spans="1:16" x14ac:dyDescent="0.3">
      <c r="A105" s="26" t="s">
        <v>34</v>
      </c>
      <c r="B105" s="33"/>
      <c r="C105" s="34"/>
      <c r="D105" s="34"/>
      <c r="E105" s="28" t="s">
        <v>183</v>
      </c>
      <c r="F105" s="34"/>
      <c r="G105" s="34"/>
      <c r="H105" s="34"/>
      <c r="I105" s="34"/>
      <c r="J105" s="35"/>
    </row>
    <row r="106" spans="1:16" x14ac:dyDescent="0.3">
      <c r="A106" s="26" t="s">
        <v>88</v>
      </c>
      <c r="B106" s="33"/>
      <c r="C106" s="34"/>
      <c r="D106" s="34"/>
      <c r="E106" s="41" t="s">
        <v>184</v>
      </c>
      <c r="F106" s="34"/>
      <c r="G106" s="34"/>
      <c r="H106" s="34"/>
      <c r="I106" s="34"/>
      <c r="J106" s="35"/>
    </row>
    <row r="107" spans="1:16" ht="273.60000000000002" x14ac:dyDescent="0.3">
      <c r="A107" s="26" t="s">
        <v>36</v>
      </c>
      <c r="B107" s="33"/>
      <c r="C107" s="34"/>
      <c r="D107" s="34"/>
      <c r="E107" s="28" t="s">
        <v>185</v>
      </c>
      <c r="F107" s="34"/>
      <c r="G107" s="34"/>
      <c r="H107" s="34"/>
      <c r="I107" s="34"/>
      <c r="J107" s="35"/>
    </row>
    <row r="108" spans="1:16" x14ac:dyDescent="0.3">
      <c r="A108" s="26" t="s">
        <v>29</v>
      </c>
      <c r="B108" s="26">
        <v>27</v>
      </c>
      <c r="C108" s="27" t="s">
        <v>186</v>
      </c>
      <c r="D108" s="26" t="s">
        <v>31</v>
      </c>
      <c r="E108" s="28" t="s">
        <v>187</v>
      </c>
      <c r="F108" s="29" t="s">
        <v>122</v>
      </c>
      <c r="G108" s="30">
        <v>170.42400000000001</v>
      </c>
      <c r="H108" s="31">
        <v>0</v>
      </c>
      <c r="I108" s="31">
        <f>ROUND(G108*H108,P4)</f>
        <v>0</v>
      </c>
      <c r="J108" s="26"/>
      <c r="O108" s="32">
        <f>I108*0.21</f>
        <v>0</v>
      </c>
      <c r="P108">
        <v>3</v>
      </c>
    </row>
    <row r="109" spans="1:16" ht="28.8" x14ac:dyDescent="0.3">
      <c r="A109" s="26" t="s">
        <v>34</v>
      </c>
      <c r="B109" s="33"/>
      <c r="C109" s="34"/>
      <c r="D109" s="34"/>
      <c r="E109" s="28" t="s">
        <v>188</v>
      </c>
      <c r="F109" s="34"/>
      <c r="G109" s="34"/>
      <c r="H109" s="34"/>
      <c r="I109" s="34"/>
      <c r="J109" s="35"/>
    </row>
    <row r="110" spans="1:16" x14ac:dyDescent="0.3">
      <c r="A110" s="26" t="s">
        <v>88</v>
      </c>
      <c r="B110" s="33"/>
      <c r="C110" s="34"/>
      <c r="D110" s="34"/>
      <c r="E110" s="41" t="s">
        <v>189</v>
      </c>
      <c r="F110" s="34"/>
      <c r="G110" s="34"/>
      <c r="H110" s="34"/>
      <c r="I110" s="34"/>
      <c r="J110" s="35"/>
    </row>
    <row r="111" spans="1:16" ht="360" x14ac:dyDescent="0.3">
      <c r="A111" s="26" t="s">
        <v>36</v>
      </c>
      <c r="B111" s="33"/>
      <c r="C111" s="34"/>
      <c r="D111" s="34"/>
      <c r="E111" s="28" t="s">
        <v>190</v>
      </c>
      <c r="F111" s="34"/>
      <c r="G111" s="34"/>
      <c r="H111" s="34"/>
      <c r="I111" s="34"/>
      <c r="J111" s="35"/>
    </row>
    <row r="112" spans="1:16" x14ac:dyDescent="0.3">
      <c r="A112" s="26" t="s">
        <v>29</v>
      </c>
      <c r="B112" s="26">
        <v>28</v>
      </c>
      <c r="C112" s="27" t="s">
        <v>186</v>
      </c>
      <c r="D112" s="26" t="s">
        <v>91</v>
      </c>
      <c r="E112" s="28" t="s">
        <v>187</v>
      </c>
      <c r="F112" s="29" t="s">
        <v>122</v>
      </c>
      <c r="G112" s="30">
        <v>307.8</v>
      </c>
      <c r="H112" s="31">
        <v>0</v>
      </c>
      <c r="I112" s="31">
        <f>ROUND(G112*H112,P4)</f>
        <v>0</v>
      </c>
      <c r="J112" s="26"/>
      <c r="O112" s="32">
        <f>I112*0.21</f>
        <v>0</v>
      </c>
      <c r="P112">
        <v>3</v>
      </c>
    </row>
    <row r="113" spans="1:16" ht="28.8" x14ac:dyDescent="0.3">
      <c r="A113" s="26" t="s">
        <v>34</v>
      </c>
      <c r="B113" s="33"/>
      <c r="C113" s="34"/>
      <c r="D113" s="34"/>
      <c r="E113" s="28" t="s">
        <v>191</v>
      </c>
      <c r="F113" s="34"/>
      <c r="G113" s="34"/>
      <c r="H113" s="34"/>
      <c r="I113" s="34"/>
      <c r="J113" s="35"/>
    </row>
    <row r="114" spans="1:16" x14ac:dyDescent="0.3">
      <c r="A114" s="26" t="s">
        <v>88</v>
      </c>
      <c r="B114" s="33"/>
      <c r="C114" s="34"/>
      <c r="D114" s="34"/>
      <c r="E114" s="41" t="s">
        <v>192</v>
      </c>
      <c r="F114" s="34"/>
      <c r="G114" s="34"/>
      <c r="H114" s="34"/>
      <c r="I114" s="34"/>
      <c r="J114" s="35"/>
    </row>
    <row r="115" spans="1:16" ht="360" x14ac:dyDescent="0.3">
      <c r="A115" s="26" t="s">
        <v>36</v>
      </c>
      <c r="B115" s="33"/>
      <c r="C115" s="34"/>
      <c r="D115" s="34"/>
      <c r="E115" s="28" t="s">
        <v>190</v>
      </c>
      <c r="F115" s="34"/>
      <c r="G115" s="34"/>
      <c r="H115" s="34"/>
      <c r="I115" s="34"/>
      <c r="J115" s="35"/>
    </row>
    <row r="116" spans="1:16" x14ac:dyDescent="0.3">
      <c r="A116" s="26" t="s">
        <v>29</v>
      </c>
      <c r="B116" s="26">
        <v>29</v>
      </c>
      <c r="C116" s="27" t="s">
        <v>193</v>
      </c>
      <c r="D116" s="26" t="s">
        <v>31</v>
      </c>
      <c r="E116" s="28" t="s">
        <v>194</v>
      </c>
      <c r="F116" s="29" t="s">
        <v>163</v>
      </c>
      <c r="G116" s="30">
        <v>1629</v>
      </c>
      <c r="H116" s="31">
        <v>0</v>
      </c>
      <c r="I116" s="31">
        <f>ROUND(G116*H116,P4)</f>
        <v>0</v>
      </c>
      <c r="J116" s="26"/>
      <c r="O116" s="32">
        <f>I116*0.21</f>
        <v>0</v>
      </c>
      <c r="P116">
        <v>3</v>
      </c>
    </row>
    <row r="117" spans="1:16" ht="43.2" x14ac:dyDescent="0.3">
      <c r="A117" s="26" t="s">
        <v>34</v>
      </c>
      <c r="B117" s="33"/>
      <c r="C117" s="34"/>
      <c r="D117" s="34"/>
      <c r="E117" s="28" t="s">
        <v>195</v>
      </c>
      <c r="F117" s="34"/>
      <c r="G117" s="34"/>
      <c r="H117" s="34"/>
      <c r="I117" s="34"/>
      <c r="J117" s="35"/>
    </row>
    <row r="118" spans="1:16" x14ac:dyDescent="0.3">
      <c r="A118" s="26" t="s">
        <v>36</v>
      </c>
      <c r="B118" s="33"/>
      <c r="C118" s="34"/>
      <c r="D118" s="34"/>
      <c r="E118" s="28" t="s">
        <v>196</v>
      </c>
      <c r="F118" s="34"/>
      <c r="G118" s="34"/>
      <c r="H118" s="34"/>
      <c r="I118" s="34"/>
      <c r="J118" s="35"/>
    </row>
    <row r="119" spans="1:16" x14ac:dyDescent="0.3">
      <c r="A119" s="26" t="s">
        <v>29</v>
      </c>
      <c r="B119" s="26">
        <v>30</v>
      </c>
      <c r="C119" s="27" t="s">
        <v>197</v>
      </c>
      <c r="D119" s="26" t="s">
        <v>31</v>
      </c>
      <c r="E119" s="28" t="s">
        <v>198</v>
      </c>
      <c r="F119" s="29" t="s">
        <v>163</v>
      </c>
      <c r="G119" s="30">
        <v>1629</v>
      </c>
      <c r="H119" s="31">
        <v>0</v>
      </c>
      <c r="I119" s="31">
        <f>ROUND(G119*H119,P4)</f>
        <v>0</v>
      </c>
      <c r="J119" s="26"/>
      <c r="O119" s="32">
        <f>I119*0.21</f>
        <v>0</v>
      </c>
      <c r="P119">
        <v>3</v>
      </c>
    </row>
    <row r="120" spans="1:16" ht="43.2" x14ac:dyDescent="0.3">
      <c r="A120" s="26" t="s">
        <v>34</v>
      </c>
      <c r="B120" s="33"/>
      <c r="C120" s="34"/>
      <c r="D120" s="34"/>
      <c r="E120" s="28" t="s">
        <v>199</v>
      </c>
      <c r="F120" s="34"/>
      <c r="G120" s="34"/>
      <c r="H120" s="34"/>
      <c r="I120" s="34"/>
      <c r="J120" s="35"/>
    </row>
    <row r="121" spans="1:16" ht="28.8" x14ac:dyDescent="0.3">
      <c r="A121" s="26" t="s">
        <v>36</v>
      </c>
      <c r="B121" s="33"/>
      <c r="C121" s="34"/>
      <c r="D121" s="34"/>
      <c r="E121" s="28" t="s">
        <v>200</v>
      </c>
      <c r="F121" s="34"/>
      <c r="G121" s="34"/>
      <c r="H121" s="34"/>
      <c r="I121" s="34"/>
      <c r="J121" s="35"/>
    </row>
    <row r="122" spans="1:16" x14ac:dyDescent="0.3">
      <c r="A122" s="20" t="s">
        <v>26</v>
      </c>
      <c r="B122" s="21"/>
      <c r="C122" s="22" t="s">
        <v>201</v>
      </c>
      <c r="D122" s="23"/>
      <c r="E122" s="20" t="s">
        <v>202</v>
      </c>
      <c r="F122" s="23"/>
      <c r="G122" s="23"/>
      <c r="H122" s="23"/>
      <c r="I122" s="24">
        <f>SUMIFS(I123:I134,A123:A134,"P")</f>
        <v>0</v>
      </c>
      <c r="J122" s="25"/>
    </row>
    <row r="123" spans="1:16" x14ac:dyDescent="0.3">
      <c r="A123" s="26" t="s">
        <v>29</v>
      </c>
      <c r="B123" s="26">
        <v>31</v>
      </c>
      <c r="C123" s="27" t="s">
        <v>203</v>
      </c>
      <c r="D123" s="26" t="s">
        <v>31</v>
      </c>
      <c r="E123" s="28" t="s">
        <v>204</v>
      </c>
      <c r="F123" s="29" t="s">
        <v>134</v>
      </c>
      <c r="G123" s="30">
        <v>740</v>
      </c>
      <c r="H123" s="31">
        <v>0</v>
      </c>
      <c r="I123" s="31">
        <f>ROUND(G123*H123,P4)</f>
        <v>0</v>
      </c>
      <c r="J123" s="26"/>
      <c r="O123" s="32">
        <f>I123*0.21</f>
        <v>0</v>
      </c>
      <c r="P123">
        <v>3</v>
      </c>
    </row>
    <row r="124" spans="1:16" ht="57.6" x14ac:dyDescent="0.3">
      <c r="A124" s="26" t="s">
        <v>34</v>
      </c>
      <c r="B124" s="33"/>
      <c r="C124" s="34"/>
      <c r="D124" s="34"/>
      <c r="E124" s="28" t="s">
        <v>205</v>
      </c>
      <c r="F124" s="34"/>
      <c r="G124" s="34"/>
      <c r="H124" s="34"/>
      <c r="I124" s="34"/>
      <c r="J124" s="35"/>
    </row>
    <row r="125" spans="1:16" x14ac:dyDescent="0.3">
      <c r="A125" s="26" t="s">
        <v>88</v>
      </c>
      <c r="B125" s="33"/>
      <c r="C125" s="34"/>
      <c r="D125" s="34"/>
      <c r="E125" s="41" t="s">
        <v>206</v>
      </c>
      <c r="F125" s="34"/>
      <c r="G125" s="34"/>
      <c r="H125" s="34"/>
      <c r="I125" s="34"/>
      <c r="J125" s="35"/>
    </row>
    <row r="126" spans="1:16" ht="187.2" x14ac:dyDescent="0.3">
      <c r="A126" s="26" t="s">
        <v>36</v>
      </c>
      <c r="B126" s="33"/>
      <c r="C126" s="34"/>
      <c r="D126" s="34"/>
      <c r="E126" s="28" t="s">
        <v>207</v>
      </c>
      <c r="F126" s="34"/>
      <c r="G126" s="34"/>
      <c r="H126" s="34"/>
      <c r="I126" s="34"/>
      <c r="J126" s="35"/>
    </row>
    <row r="127" spans="1:16" x14ac:dyDescent="0.3">
      <c r="A127" s="26" t="s">
        <v>29</v>
      </c>
      <c r="B127" s="26">
        <v>32</v>
      </c>
      <c r="C127" s="27" t="s">
        <v>208</v>
      </c>
      <c r="D127" s="26" t="s">
        <v>31</v>
      </c>
      <c r="E127" s="28" t="s">
        <v>209</v>
      </c>
      <c r="F127" s="29" t="s">
        <v>122</v>
      </c>
      <c r="G127" s="30">
        <v>507</v>
      </c>
      <c r="H127" s="31">
        <v>0</v>
      </c>
      <c r="I127" s="31">
        <f>ROUND(G127*H127,P4)</f>
        <v>0</v>
      </c>
      <c r="J127" s="26"/>
      <c r="O127" s="32">
        <f>I127*0.21</f>
        <v>0</v>
      </c>
      <c r="P127">
        <v>3</v>
      </c>
    </row>
    <row r="128" spans="1:16" ht="86.4" x14ac:dyDescent="0.3">
      <c r="A128" s="26" t="s">
        <v>34</v>
      </c>
      <c r="B128" s="33"/>
      <c r="C128" s="34"/>
      <c r="D128" s="34"/>
      <c r="E128" s="28" t="s">
        <v>210</v>
      </c>
      <c r="F128" s="34"/>
      <c r="G128" s="34"/>
      <c r="H128" s="34"/>
      <c r="I128" s="34"/>
      <c r="J128" s="35"/>
    </row>
    <row r="129" spans="1:16" x14ac:dyDescent="0.3">
      <c r="A129" s="26" t="s">
        <v>88</v>
      </c>
      <c r="B129" s="33"/>
      <c r="C129" s="34"/>
      <c r="D129" s="34"/>
      <c r="E129" s="41" t="s">
        <v>211</v>
      </c>
      <c r="F129" s="34"/>
      <c r="G129" s="34"/>
      <c r="H129" s="34"/>
      <c r="I129" s="34"/>
      <c r="J129" s="35"/>
    </row>
    <row r="130" spans="1:16" ht="57.6" x14ac:dyDescent="0.3">
      <c r="A130" s="26" t="s">
        <v>36</v>
      </c>
      <c r="B130" s="33"/>
      <c r="C130" s="34"/>
      <c r="D130" s="34"/>
      <c r="E130" s="28" t="s">
        <v>212</v>
      </c>
      <c r="F130" s="34"/>
      <c r="G130" s="34"/>
      <c r="H130" s="34"/>
      <c r="I130" s="34"/>
      <c r="J130" s="35"/>
    </row>
    <row r="131" spans="1:16" x14ac:dyDescent="0.3">
      <c r="A131" s="26" t="s">
        <v>29</v>
      </c>
      <c r="B131" s="26">
        <v>33</v>
      </c>
      <c r="C131" s="27" t="s">
        <v>213</v>
      </c>
      <c r="D131" s="26" t="s">
        <v>31</v>
      </c>
      <c r="E131" s="28" t="s">
        <v>214</v>
      </c>
      <c r="F131" s="29" t="s">
        <v>163</v>
      </c>
      <c r="G131" s="30">
        <v>3378</v>
      </c>
      <c r="H131" s="31">
        <v>0</v>
      </c>
      <c r="I131" s="31">
        <f>ROUND(G131*H131,P4)</f>
        <v>0</v>
      </c>
      <c r="J131" s="26"/>
      <c r="O131" s="32">
        <f>I131*0.21</f>
        <v>0</v>
      </c>
      <c r="P131">
        <v>3</v>
      </c>
    </row>
    <row r="132" spans="1:16" ht="57.6" x14ac:dyDescent="0.3">
      <c r="A132" s="26" t="s">
        <v>34</v>
      </c>
      <c r="B132" s="33"/>
      <c r="C132" s="34"/>
      <c r="D132" s="34"/>
      <c r="E132" s="28" t="s">
        <v>215</v>
      </c>
      <c r="F132" s="34"/>
      <c r="G132" s="34"/>
      <c r="H132" s="34"/>
      <c r="I132" s="34"/>
      <c r="J132" s="35"/>
    </row>
    <row r="133" spans="1:16" x14ac:dyDescent="0.3">
      <c r="A133" s="26" t="s">
        <v>88</v>
      </c>
      <c r="B133" s="33"/>
      <c r="C133" s="34"/>
      <c r="D133" s="34"/>
      <c r="E133" s="41" t="s">
        <v>216</v>
      </c>
      <c r="F133" s="34"/>
      <c r="G133" s="34"/>
      <c r="H133" s="34"/>
      <c r="I133" s="34"/>
      <c r="J133" s="35"/>
    </row>
    <row r="134" spans="1:16" ht="115.2" x14ac:dyDescent="0.3">
      <c r="A134" s="26" t="s">
        <v>36</v>
      </c>
      <c r="B134" s="33"/>
      <c r="C134" s="34"/>
      <c r="D134" s="34"/>
      <c r="E134" s="28" t="s">
        <v>217</v>
      </c>
      <c r="F134" s="34"/>
      <c r="G134" s="34"/>
      <c r="H134" s="34"/>
      <c r="I134" s="34"/>
      <c r="J134" s="35"/>
    </row>
    <row r="135" spans="1:16" x14ac:dyDescent="0.3">
      <c r="A135" s="20" t="s">
        <v>26</v>
      </c>
      <c r="B135" s="21"/>
      <c r="C135" s="22" t="s">
        <v>218</v>
      </c>
      <c r="D135" s="23"/>
      <c r="E135" s="20" t="s">
        <v>219</v>
      </c>
      <c r="F135" s="23"/>
      <c r="G135" s="23"/>
      <c r="H135" s="23"/>
      <c r="I135" s="24">
        <f>SUMIFS(I136:I139,A136:A139,"P")</f>
        <v>0</v>
      </c>
      <c r="J135" s="25"/>
    </row>
    <row r="136" spans="1:16" x14ac:dyDescent="0.3">
      <c r="A136" s="26" t="s">
        <v>29</v>
      </c>
      <c r="B136" s="26">
        <v>34</v>
      </c>
      <c r="C136" s="27" t="s">
        <v>220</v>
      </c>
      <c r="D136" s="26" t="s">
        <v>31</v>
      </c>
      <c r="E136" s="28" t="s">
        <v>221</v>
      </c>
      <c r="F136" s="29" t="s">
        <v>122</v>
      </c>
      <c r="G136" s="30">
        <v>15.103999999999999</v>
      </c>
      <c r="H136" s="31">
        <v>0</v>
      </c>
      <c r="I136" s="31">
        <f>ROUND(G136*H136,P4)</f>
        <v>0</v>
      </c>
      <c r="J136" s="26"/>
      <c r="O136" s="32">
        <f>I136*0.21</f>
        <v>0</v>
      </c>
      <c r="P136">
        <v>3</v>
      </c>
    </row>
    <row r="137" spans="1:16" ht="57.6" x14ac:dyDescent="0.3">
      <c r="A137" s="26" t="s">
        <v>34</v>
      </c>
      <c r="B137" s="33"/>
      <c r="C137" s="34"/>
      <c r="D137" s="34"/>
      <c r="E137" s="28" t="s">
        <v>222</v>
      </c>
      <c r="F137" s="34"/>
      <c r="G137" s="34"/>
      <c r="H137" s="34"/>
      <c r="I137" s="34"/>
      <c r="J137" s="35"/>
    </row>
    <row r="138" spans="1:16" x14ac:dyDescent="0.3">
      <c r="A138" s="26" t="s">
        <v>88</v>
      </c>
      <c r="B138" s="33"/>
      <c r="C138" s="34"/>
      <c r="D138" s="34"/>
      <c r="E138" s="41" t="s">
        <v>223</v>
      </c>
      <c r="F138" s="34"/>
      <c r="G138" s="34"/>
      <c r="H138" s="34"/>
      <c r="I138" s="34"/>
      <c r="J138" s="35"/>
    </row>
    <row r="139" spans="1:16" ht="86.4" x14ac:dyDescent="0.3">
      <c r="A139" s="26" t="s">
        <v>36</v>
      </c>
      <c r="B139" s="33"/>
      <c r="C139" s="34"/>
      <c r="D139" s="34"/>
      <c r="E139" s="28" t="s">
        <v>224</v>
      </c>
      <c r="F139" s="34"/>
      <c r="G139" s="34"/>
      <c r="H139" s="34"/>
      <c r="I139" s="34"/>
      <c r="J139" s="35"/>
    </row>
    <row r="140" spans="1:16" x14ac:dyDescent="0.3">
      <c r="A140" s="20" t="s">
        <v>26</v>
      </c>
      <c r="B140" s="21"/>
      <c r="C140" s="22" t="s">
        <v>225</v>
      </c>
      <c r="D140" s="23"/>
      <c r="E140" s="20" t="s">
        <v>226</v>
      </c>
      <c r="F140" s="23"/>
      <c r="G140" s="23"/>
      <c r="H140" s="23"/>
      <c r="I140" s="24">
        <f>SUMIFS(I141:I212,A141:A212,"P")</f>
        <v>0</v>
      </c>
      <c r="J140" s="25"/>
    </row>
    <row r="141" spans="1:16" x14ac:dyDescent="0.3">
      <c r="A141" s="26" t="s">
        <v>29</v>
      </c>
      <c r="B141" s="26">
        <v>35</v>
      </c>
      <c r="C141" s="27" t="s">
        <v>227</v>
      </c>
      <c r="D141" s="26" t="s">
        <v>31</v>
      </c>
      <c r="E141" s="28" t="s">
        <v>228</v>
      </c>
      <c r="F141" s="29" t="s">
        <v>163</v>
      </c>
      <c r="G141" s="30">
        <v>629.88</v>
      </c>
      <c r="H141" s="31">
        <v>0</v>
      </c>
      <c r="I141" s="31">
        <f>ROUND(G141*H141,P4)</f>
        <v>0</v>
      </c>
      <c r="J141" s="26"/>
      <c r="O141" s="32">
        <f>I141*0.21</f>
        <v>0</v>
      </c>
      <c r="P141">
        <v>3</v>
      </c>
    </row>
    <row r="142" spans="1:16" x14ac:dyDescent="0.3">
      <c r="A142" s="26" t="s">
        <v>34</v>
      </c>
      <c r="B142" s="33"/>
      <c r="C142" s="34"/>
      <c r="D142" s="34"/>
      <c r="E142" s="39" t="s">
        <v>31</v>
      </c>
      <c r="F142" s="34"/>
      <c r="G142" s="34"/>
      <c r="H142" s="34"/>
      <c r="I142" s="34"/>
      <c r="J142" s="35"/>
    </row>
    <row r="143" spans="1:16" x14ac:dyDescent="0.3">
      <c r="A143" s="26" t="s">
        <v>88</v>
      </c>
      <c r="B143" s="33"/>
      <c r="C143" s="34"/>
      <c r="D143" s="34"/>
      <c r="E143" s="41" t="s">
        <v>229</v>
      </c>
      <c r="F143" s="34"/>
      <c r="G143" s="34"/>
      <c r="H143" s="34"/>
      <c r="I143" s="34"/>
      <c r="J143" s="35"/>
    </row>
    <row r="144" spans="1:16" ht="158.4" x14ac:dyDescent="0.3">
      <c r="A144" s="26" t="s">
        <v>36</v>
      </c>
      <c r="B144" s="33"/>
      <c r="C144" s="34"/>
      <c r="D144" s="34"/>
      <c r="E144" s="28" t="s">
        <v>230</v>
      </c>
      <c r="F144" s="34"/>
      <c r="G144" s="34"/>
      <c r="H144" s="34"/>
      <c r="I144" s="34"/>
      <c r="J144" s="35"/>
    </row>
    <row r="145" spans="1:16" ht="28.8" x14ac:dyDescent="0.3">
      <c r="A145" s="26" t="s">
        <v>29</v>
      </c>
      <c r="B145" s="26">
        <v>36</v>
      </c>
      <c r="C145" s="27" t="s">
        <v>231</v>
      </c>
      <c r="D145" s="26" t="s">
        <v>31</v>
      </c>
      <c r="E145" s="28" t="s">
        <v>232</v>
      </c>
      <c r="F145" s="29" t="s">
        <v>163</v>
      </c>
      <c r="G145" s="30">
        <v>94.4</v>
      </c>
      <c r="H145" s="31">
        <v>0</v>
      </c>
      <c r="I145" s="31">
        <f>ROUND(G145*H145,P4)</f>
        <v>0</v>
      </c>
      <c r="J145" s="26"/>
      <c r="O145" s="32">
        <f>I145*0.21</f>
        <v>0</v>
      </c>
      <c r="P145">
        <v>3</v>
      </c>
    </row>
    <row r="146" spans="1:16" ht="28.8" x14ac:dyDescent="0.3">
      <c r="A146" s="26" t="s">
        <v>34</v>
      </c>
      <c r="B146" s="33"/>
      <c r="C146" s="34"/>
      <c r="D146" s="34"/>
      <c r="E146" s="28" t="s">
        <v>233</v>
      </c>
      <c r="F146" s="34"/>
      <c r="G146" s="34"/>
      <c r="H146" s="34"/>
      <c r="I146" s="34"/>
      <c r="J146" s="35"/>
    </row>
    <row r="147" spans="1:16" ht="57.6" x14ac:dyDescent="0.3">
      <c r="A147" s="26" t="s">
        <v>36</v>
      </c>
      <c r="B147" s="33"/>
      <c r="C147" s="34"/>
      <c r="D147" s="34"/>
      <c r="E147" s="28" t="s">
        <v>234</v>
      </c>
      <c r="F147" s="34"/>
      <c r="G147" s="34"/>
      <c r="H147" s="34"/>
      <c r="I147" s="34"/>
      <c r="J147" s="35"/>
    </row>
    <row r="148" spans="1:16" x14ac:dyDescent="0.3">
      <c r="A148" s="26" t="s">
        <v>29</v>
      </c>
      <c r="B148" s="26">
        <v>37</v>
      </c>
      <c r="C148" s="27" t="s">
        <v>235</v>
      </c>
      <c r="D148" s="26" t="s">
        <v>31</v>
      </c>
      <c r="E148" s="28" t="s">
        <v>236</v>
      </c>
      <c r="F148" s="29" t="s">
        <v>122</v>
      </c>
      <c r="G148" s="30">
        <v>204</v>
      </c>
      <c r="H148" s="31">
        <v>0</v>
      </c>
      <c r="I148" s="31">
        <f>ROUND(G148*H148,P4)</f>
        <v>0</v>
      </c>
      <c r="J148" s="26"/>
      <c r="O148" s="32">
        <f>I148*0.21</f>
        <v>0</v>
      </c>
      <c r="P148">
        <v>3</v>
      </c>
    </row>
    <row r="149" spans="1:16" ht="43.2" x14ac:dyDescent="0.3">
      <c r="A149" s="26" t="s">
        <v>34</v>
      </c>
      <c r="B149" s="33"/>
      <c r="C149" s="34"/>
      <c r="D149" s="34"/>
      <c r="E149" s="28" t="s">
        <v>237</v>
      </c>
      <c r="F149" s="34"/>
      <c r="G149" s="34"/>
      <c r="H149" s="34"/>
      <c r="I149" s="34"/>
      <c r="J149" s="35"/>
    </row>
    <row r="150" spans="1:16" x14ac:dyDescent="0.3">
      <c r="A150" s="26" t="s">
        <v>88</v>
      </c>
      <c r="B150" s="33"/>
      <c r="C150" s="34"/>
      <c r="D150" s="34"/>
      <c r="E150" s="41" t="s">
        <v>238</v>
      </c>
      <c r="F150" s="34"/>
      <c r="G150" s="34"/>
      <c r="H150" s="34"/>
      <c r="I150" s="34"/>
      <c r="J150" s="35"/>
    </row>
    <row r="151" spans="1:16" ht="57.6" x14ac:dyDescent="0.3">
      <c r="A151" s="26" t="s">
        <v>36</v>
      </c>
      <c r="B151" s="33"/>
      <c r="C151" s="34"/>
      <c r="D151" s="34"/>
      <c r="E151" s="28" t="s">
        <v>234</v>
      </c>
      <c r="F151" s="34"/>
      <c r="G151" s="34"/>
      <c r="H151" s="34"/>
      <c r="I151" s="34"/>
      <c r="J151" s="35"/>
    </row>
    <row r="152" spans="1:16" x14ac:dyDescent="0.3">
      <c r="A152" s="26" t="s">
        <v>29</v>
      </c>
      <c r="B152" s="26">
        <v>38</v>
      </c>
      <c r="C152" s="27" t="s">
        <v>239</v>
      </c>
      <c r="D152" s="26" t="s">
        <v>31</v>
      </c>
      <c r="E152" s="28" t="s">
        <v>240</v>
      </c>
      <c r="F152" s="29" t="s">
        <v>163</v>
      </c>
      <c r="G152" s="30">
        <v>123.4</v>
      </c>
      <c r="H152" s="31">
        <v>0</v>
      </c>
      <c r="I152" s="31">
        <f>ROUND(G152*H152,P4)</f>
        <v>0</v>
      </c>
      <c r="J152" s="26"/>
      <c r="O152" s="32">
        <f>I152*0.21</f>
        <v>0</v>
      </c>
      <c r="P152">
        <v>3</v>
      </c>
    </row>
    <row r="153" spans="1:16" ht="43.2" x14ac:dyDescent="0.3">
      <c r="A153" s="26" t="s">
        <v>34</v>
      </c>
      <c r="B153" s="33"/>
      <c r="C153" s="34"/>
      <c r="D153" s="34"/>
      <c r="E153" s="28" t="s">
        <v>241</v>
      </c>
      <c r="F153" s="34"/>
      <c r="G153" s="34"/>
      <c r="H153" s="34"/>
      <c r="I153" s="34"/>
      <c r="J153" s="35"/>
    </row>
    <row r="154" spans="1:16" x14ac:dyDescent="0.3">
      <c r="A154" s="26" t="s">
        <v>88</v>
      </c>
      <c r="B154" s="33"/>
      <c r="C154" s="34"/>
      <c r="D154" s="34"/>
      <c r="E154" s="41" t="s">
        <v>242</v>
      </c>
      <c r="F154" s="34"/>
      <c r="G154" s="34"/>
      <c r="H154" s="34"/>
      <c r="I154" s="34"/>
      <c r="J154" s="35"/>
    </row>
    <row r="155" spans="1:16" ht="57.6" x14ac:dyDescent="0.3">
      <c r="A155" s="26" t="s">
        <v>36</v>
      </c>
      <c r="B155" s="33"/>
      <c r="C155" s="34"/>
      <c r="D155" s="34"/>
      <c r="E155" s="28" t="s">
        <v>234</v>
      </c>
      <c r="F155" s="34"/>
      <c r="G155" s="34"/>
      <c r="H155" s="34"/>
      <c r="I155" s="34"/>
      <c r="J155" s="35"/>
    </row>
    <row r="156" spans="1:16" x14ac:dyDescent="0.3">
      <c r="A156" s="26" t="s">
        <v>29</v>
      </c>
      <c r="B156" s="26">
        <v>39</v>
      </c>
      <c r="C156" s="27" t="s">
        <v>243</v>
      </c>
      <c r="D156" s="26" t="s">
        <v>31</v>
      </c>
      <c r="E156" s="28" t="s">
        <v>244</v>
      </c>
      <c r="F156" s="29" t="s">
        <v>163</v>
      </c>
      <c r="G156" s="30">
        <v>80</v>
      </c>
      <c r="H156" s="31">
        <v>0</v>
      </c>
      <c r="I156" s="31">
        <f>ROUND(G156*H156,P4)</f>
        <v>0</v>
      </c>
      <c r="J156" s="26"/>
      <c r="O156" s="32">
        <f>I156*0.21</f>
        <v>0</v>
      </c>
      <c r="P156">
        <v>3</v>
      </c>
    </row>
    <row r="157" spans="1:16" ht="43.2" x14ac:dyDescent="0.3">
      <c r="A157" s="26" t="s">
        <v>34</v>
      </c>
      <c r="B157" s="33"/>
      <c r="C157" s="34"/>
      <c r="D157" s="34"/>
      <c r="E157" s="28" t="s">
        <v>245</v>
      </c>
      <c r="F157" s="34"/>
      <c r="G157" s="34"/>
      <c r="H157" s="34"/>
      <c r="I157" s="34"/>
      <c r="J157" s="35"/>
    </row>
    <row r="158" spans="1:16" ht="57.6" x14ac:dyDescent="0.3">
      <c r="A158" s="26" t="s">
        <v>36</v>
      </c>
      <c r="B158" s="33"/>
      <c r="C158" s="34"/>
      <c r="D158" s="34"/>
      <c r="E158" s="28" t="s">
        <v>234</v>
      </c>
      <c r="F158" s="34"/>
      <c r="G158" s="34"/>
      <c r="H158" s="34"/>
      <c r="I158" s="34"/>
      <c r="J158" s="35"/>
    </row>
    <row r="159" spans="1:16" x14ac:dyDescent="0.3">
      <c r="A159" s="26" t="s">
        <v>29</v>
      </c>
      <c r="B159" s="26">
        <v>40</v>
      </c>
      <c r="C159" s="27" t="s">
        <v>246</v>
      </c>
      <c r="D159" s="26" t="s">
        <v>31</v>
      </c>
      <c r="E159" s="28" t="s">
        <v>247</v>
      </c>
      <c r="F159" s="29" t="s">
        <v>163</v>
      </c>
      <c r="G159" s="30">
        <v>123.4</v>
      </c>
      <c r="H159" s="31">
        <v>0</v>
      </c>
      <c r="I159" s="31">
        <f>ROUND(G159*H159,P4)</f>
        <v>0</v>
      </c>
      <c r="J159" s="26"/>
      <c r="O159" s="32">
        <f>I159*0.21</f>
        <v>0</v>
      </c>
      <c r="P159">
        <v>3</v>
      </c>
    </row>
    <row r="160" spans="1:16" ht="43.2" x14ac:dyDescent="0.3">
      <c r="A160" s="26" t="s">
        <v>34</v>
      </c>
      <c r="B160" s="33"/>
      <c r="C160" s="34"/>
      <c r="D160" s="34"/>
      <c r="E160" s="28" t="s">
        <v>248</v>
      </c>
      <c r="F160" s="34"/>
      <c r="G160" s="34"/>
      <c r="H160" s="34"/>
      <c r="I160" s="34"/>
      <c r="J160" s="35"/>
    </row>
    <row r="161" spans="1:16" x14ac:dyDescent="0.3">
      <c r="A161" s="26" t="s">
        <v>88</v>
      </c>
      <c r="B161" s="33"/>
      <c r="C161" s="34"/>
      <c r="D161" s="34"/>
      <c r="E161" s="41" t="s">
        <v>242</v>
      </c>
      <c r="F161" s="34"/>
      <c r="G161" s="34"/>
      <c r="H161" s="34"/>
      <c r="I161" s="34"/>
      <c r="J161" s="35"/>
    </row>
    <row r="162" spans="1:16" ht="57.6" x14ac:dyDescent="0.3">
      <c r="A162" s="26" t="s">
        <v>36</v>
      </c>
      <c r="B162" s="33"/>
      <c r="C162" s="34"/>
      <c r="D162" s="34"/>
      <c r="E162" s="28" t="s">
        <v>234</v>
      </c>
      <c r="F162" s="34"/>
      <c r="G162" s="34"/>
      <c r="H162" s="34"/>
      <c r="I162" s="34"/>
      <c r="J162" s="35"/>
    </row>
    <row r="163" spans="1:16" x14ac:dyDescent="0.3">
      <c r="A163" s="26" t="s">
        <v>29</v>
      </c>
      <c r="B163" s="26">
        <v>41</v>
      </c>
      <c r="C163" s="27" t="s">
        <v>249</v>
      </c>
      <c r="D163" s="26" t="s">
        <v>31</v>
      </c>
      <c r="E163" s="28" t="s">
        <v>250</v>
      </c>
      <c r="F163" s="29" t="s">
        <v>163</v>
      </c>
      <c r="G163" s="30">
        <v>330</v>
      </c>
      <c r="H163" s="31">
        <v>0</v>
      </c>
      <c r="I163" s="31">
        <f>ROUND(G163*H163,P4)</f>
        <v>0</v>
      </c>
      <c r="J163" s="26"/>
      <c r="O163" s="32">
        <f>I163*0.21</f>
        <v>0</v>
      </c>
      <c r="P163">
        <v>3</v>
      </c>
    </row>
    <row r="164" spans="1:16" ht="43.2" x14ac:dyDescent="0.3">
      <c r="A164" s="26" t="s">
        <v>34</v>
      </c>
      <c r="B164" s="33"/>
      <c r="C164" s="34"/>
      <c r="D164" s="34"/>
      <c r="E164" s="28" t="s">
        <v>251</v>
      </c>
      <c r="F164" s="34"/>
      <c r="G164" s="34"/>
      <c r="H164" s="34"/>
      <c r="I164" s="34"/>
      <c r="J164" s="35"/>
    </row>
    <row r="165" spans="1:16" x14ac:dyDescent="0.3">
      <c r="A165" s="26" t="s">
        <v>88</v>
      </c>
      <c r="B165" s="33"/>
      <c r="C165" s="34"/>
      <c r="D165" s="34"/>
      <c r="E165" s="41" t="s">
        <v>252</v>
      </c>
      <c r="F165" s="34"/>
      <c r="G165" s="34"/>
      <c r="H165" s="34"/>
      <c r="I165" s="34"/>
      <c r="J165" s="35"/>
    </row>
    <row r="166" spans="1:16" ht="57.6" x14ac:dyDescent="0.3">
      <c r="A166" s="26" t="s">
        <v>36</v>
      </c>
      <c r="B166" s="33"/>
      <c r="C166" s="34"/>
      <c r="D166" s="34"/>
      <c r="E166" s="28" t="s">
        <v>234</v>
      </c>
      <c r="F166" s="34"/>
      <c r="G166" s="34"/>
      <c r="H166" s="34"/>
      <c r="I166" s="34"/>
      <c r="J166" s="35"/>
    </row>
    <row r="167" spans="1:16" x14ac:dyDescent="0.3">
      <c r="A167" s="26" t="s">
        <v>29</v>
      </c>
      <c r="B167" s="26">
        <v>42</v>
      </c>
      <c r="C167" s="27" t="s">
        <v>253</v>
      </c>
      <c r="D167" s="26" t="s">
        <v>31</v>
      </c>
      <c r="E167" s="28" t="s">
        <v>254</v>
      </c>
      <c r="F167" s="29" t="s">
        <v>122</v>
      </c>
      <c r="G167" s="30">
        <v>244.8</v>
      </c>
      <c r="H167" s="31">
        <v>0</v>
      </c>
      <c r="I167" s="31">
        <f>ROUND(G167*H167,P4)</f>
        <v>0</v>
      </c>
      <c r="J167" s="26"/>
      <c r="O167" s="32">
        <f>I167*0.21</f>
        <v>0</v>
      </c>
      <c r="P167">
        <v>3</v>
      </c>
    </row>
    <row r="168" spans="1:16" ht="72" x14ac:dyDescent="0.3">
      <c r="A168" s="26" t="s">
        <v>34</v>
      </c>
      <c r="B168" s="33"/>
      <c r="C168" s="34"/>
      <c r="D168" s="34"/>
      <c r="E168" s="28" t="s">
        <v>255</v>
      </c>
      <c r="F168" s="34"/>
      <c r="G168" s="34"/>
      <c r="H168" s="34"/>
      <c r="I168" s="34"/>
      <c r="J168" s="35"/>
    </row>
    <row r="169" spans="1:16" x14ac:dyDescent="0.3">
      <c r="A169" s="26" t="s">
        <v>88</v>
      </c>
      <c r="B169" s="33"/>
      <c r="C169" s="34"/>
      <c r="D169" s="34"/>
      <c r="E169" s="41" t="s">
        <v>256</v>
      </c>
      <c r="F169" s="34"/>
      <c r="G169" s="34"/>
      <c r="H169" s="34"/>
      <c r="I169" s="34"/>
      <c r="J169" s="35"/>
    </row>
    <row r="170" spans="1:16" ht="115.2" x14ac:dyDescent="0.3">
      <c r="A170" s="26" t="s">
        <v>36</v>
      </c>
      <c r="B170" s="33"/>
      <c r="C170" s="34"/>
      <c r="D170" s="34"/>
      <c r="E170" s="28" t="s">
        <v>257</v>
      </c>
      <c r="F170" s="34"/>
      <c r="G170" s="34"/>
      <c r="H170" s="34"/>
      <c r="I170" s="34"/>
      <c r="J170" s="35"/>
    </row>
    <row r="171" spans="1:16" x14ac:dyDescent="0.3">
      <c r="A171" s="26" t="s">
        <v>29</v>
      </c>
      <c r="B171" s="26">
        <v>43</v>
      </c>
      <c r="C171" s="27" t="s">
        <v>258</v>
      </c>
      <c r="D171" s="26"/>
      <c r="E171" s="28" t="s">
        <v>259</v>
      </c>
      <c r="F171" s="29" t="s">
        <v>122</v>
      </c>
      <c r="G171" s="30">
        <v>1809</v>
      </c>
      <c r="H171" s="31">
        <v>0</v>
      </c>
      <c r="I171" s="31">
        <f>ROUND(G171*H171,P4)</f>
        <v>0</v>
      </c>
      <c r="J171" s="26"/>
      <c r="O171" s="32">
        <f>I171*0.21</f>
        <v>0</v>
      </c>
      <c r="P171">
        <v>3</v>
      </c>
    </row>
    <row r="172" spans="1:16" ht="86.4" x14ac:dyDescent="0.3">
      <c r="A172" s="26" t="s">
        <v>34</v>
      </c>
      <c r="B172" s="33"/>
      <c r="C172" s="34"/>
      <c r="D172" s="34"/>
      <c r="E172" s="28" t="s">
        <v>260</v>
      </c>
      <c r="F172" s="34"/>
      <c r="G172" s="34"/>
      <c r="H172" s="34"/>
      <c r="I172" s="34"/>
      <c r="J172" s="35"/>
    </row>
    <row r="173" spans="1:16" x14ac:dyDescent="0.3">
      <c r="A173" s="26" t="s">
        <v>88</v>
      </c>
      <c r="B173" s="33"/>
      <c r="C173" s="34"/>
      <c r="D173" s="34"/>
      <c r="E173" s="41" t="s">
        <v>261</v>
      </c>
      <c r="F173" s="34"/>
      <c r="G173" s="34"/>
      <c r="H173" s="34"/>
      <c r="I173" s="34"/>
      <c r="J173" s="35"/>
    </row>
    <row r="174" spans="1:16" ht="115.2" x14ac:dyDescent="0.3">
      <c r="A174" s="26" t="s">
        <v>36</v>
      </c>
      <c r="B174" s="33"/>
      <c r="C174" s="34"/>
      <c r="D174" s="34"/>
      <c r="E174" s="28" t="s">
        <v>262</v>
      </c>
      <c r="F174" s="34"/>
      <c r="G174" s="34"/>
      <c r="H174" s="34"/>
      <c r="I174" s="34"/>
      <c r="J174" s="35"/>
    </row>
    <row r="175" spans="1:16" x14ac:dyDescent="0.3">
      <c r="A175" s="26" t="s">
        <v>29</v>
      </c>
      <c r="B175" s="26">
        <v>44</v>
      </c>
      <c r="C175" s="27" t="s">
        <v>263</v>
      </c>
      <c r="D175" s="26" t="s">
        <v>31</v>
      </c>
      <c r="E175" s="28" t="s">
        <v>264</v>
      </c>
      <c r="F175" s="29" t="s">
        <v>163</v>
      </c>
      <c r="G175" s="30">
        <v>319.75</v>
      </c>
      <c r="H175" s="31">
        <v>0</v>
      </c>
      <c r="I175" s="31">
        <f>ROUND(G175*H175,P4)</f>
        <v>0</v>
      </c>
      <c r="J175" s="26"/>
      <c r="O175" s="32">
        <f>I175*0.21</f>
        <v>0</v>
      </c>
      <c r="P175">
        <v>3</v>
      </c>
    </row>
    <row r="176" spans="1:16" ht="57.6" x14ac:dyDescent="0.3">
      <c r="A176" s="26" t="s">
        <v>34</v>
      </c>
      <c r="B176" s="33"/>
      <c r="C176" s="34"/>
      <c r="D176" s="34"/>
      <c r="E176" s="28" t="s">
        <v>265</v>
      </c>
      <c r="F176" s="34"/>
      <c r="G176" s="34"/>
      <c r="H176" s="34"/>
      <c r="I176" s="34"/>
      <c r="J176" s="35"/>
    </row>
    <row r="177" spans="1:16" x14ac:dyDescent="0.3">
      <c r="A177" s="26" t="s">
        <v>88</v>
      </c>
      <c r="B177" s="33"/>
      <c r="C177" s="34"/>
      <c r="D177" s="34"/>
      <c r="E177" s="41" t="s">
        <v>266</v>
      </c>
      <c r="F177" s="34"/>
      <c r="G177" s="34"/>
      <c r="H177" s="34"/>
      <c r="I177" s="34"/>
      <c r="J177" s="35"/>
    </row>
    <row r="178" spans="1:16" ht="115.2" x14ac:dyDescent="0.3">
      <c r="A178" s="26" t="s">
        <v>36</v>
      </c>
      <c r="B178" s="33"/>
      <c r="C178" s="34"/>
      <c r="D178" s="34"/>
      <c r="E178" s="28" t="s">
        <v>267</v>
      </c>
      <c r="F178" s="34"/>
      <c r="G178" s="34"/>
      <c r="H178" s="34"/>
      <c r="I178" s="34"/>
      <c r="J178" s="35"/>
    </row>
    <row r="179" spans="1:16" x14ac:dyDescent="0.3">
      <c r="A179" s="26" t="s">
        <v>29</v>
      </c>
      <c r="B179" s="26">
        <v>45</v>
      </c>
      <c r="C179" s="27" t="s">
        <v>268</v>
      </c>
      <c r="D179" s="26" t="s">
        <v>269</v>
      </c>
      <c r="E179" s="28" t="s">
        <v>270</v>
      </c>
      <c r="F179" s="29" t="s">
        <v>117</v>
      </c>
      <c r="G179" s="30">
        <v>1047</v>
      </c>
      <c r="H179" s="31">
        <v>0</v>
      </c>
      <c r="I179" s="31">
        <f>ROUND(G179*H179,P4)</f>
        <v>0</v>
      </c>
      <c r="J179" s="26"/>
      <c r="O179" s="32">
        <f>I179*0.21</f>
        <v>0</v>
      </c>
      <c r="P179">
        <v>3</v>
      </c>
    </row>
    <row r="180" spans="1:16" ht="115.2" x14ac:dyDescent="0.3">
      <c r="A180" s="26" t="s">
        <v>34</v>
      </c>
      <c r="B180" s="33"/>
      <c r="C180" s="34"/>
      <c r="D180" s="34"/>
      <c r="E180" s="28" t="s">
        <v>271</v>
      </c>
      <c r="F180" s="34"/>
      <c r="G180" s="34"/>
      <c r="H180" s="34"/>
      <c r="I180" s="34"/>
      <c r="J180" s="35"/>
    </row>
    <row r="181" spans="1:16" ht="72" x14ac:dyDescent="0.3">
      <c r="A181" s="26" t="s">
        <v>88</v>
      </c>
      <c r="B181" s="33"/>
      <c r="C181" s="34"/>
      <c r="D181" s="34"/>
      <c r="E181" s="41" t="s">
        <v>272</v>
      </c>
      <c r="F181" s="34"/>
      <c r="G181" s="34"/>
      <c r="H181" s="34"/>
      <c r="I181" s="34"/>
      <c r="J181" s="35"/>
    </row>
    <row r="182" spans="1:16" x14ac:dyDescent="0.3">
      <c r="A182" s="26" t="s">
        <v>36</v>
      </c>
      <c r="B182" s="33"/>
      <c r="C182" s="34"/>
      <c r="D182" s="34"/>
      <c r="E182" s="39"/>
      <c r="F182" s="34"/>
      <c r="G182" s="34"/>
      <c r="H182" s="34"/>
      <c r="I182" s="34"/>
      <c r="J182" s="35"/>
    </row>
    <row r="183" spans="1:16" x14ac:dyDescent="0.3">
      <c r="A183" s="26" t="s">
        <v>29</v>
      </c>
      <c r="B183" s="26">
        <v>46</v>
      </c>
      <c r="C183" s="27" t="s">
        <v>268</v>
      </c>
      <c r="D183" s="26" t="s">
        <v>273</v>
      </c>
      <c r="E183" s="28" t="s">
        <v>270</v>
      </c>
      <c r="F183" s="29" t="s">
        <v>117</v>
      </c>
      <c r="G183" s="30">
        <v>1831</v>
      </c>
      <c r="H183" s="31">
        <v>0</v>
      </c>
      <c r="I183" s="31">
        <f>ROUND(G183*H183,P4)</f>
        <v>0</v>
      </c>
      <c r="J183" s="26"/>
      <c r="O183" s="32">
        <f>I183*0.21</f>
        <v>0</v>
      </c>
      <c r="P183">
        <v>3</v>
      </c>
    </row>
    <row r="184" spans="1:16" ht="115.2" x14ac:dyDescent="0.3">
      <c r="A184" s="26" t="s">
        <v>34</v>
      </c>
      <c r="B184" s="33"/>
      <c r="C184" s="34"/>
      <c r="D184" s="34"/>
      <c r="E184" s="28" t="s">
        <v>274</v>
      </c>
      <c r="F184" s="34"/>
      <c r="G184" s="34"/>
      <c r="H184" s="34"/>
      <c r="I184" s="34"/>
      <c r="J184" s="35"/>
    </row>
    <row r="185" spans="1:16" ht="72" x14ac:dyDescent="0.3">
      <c r="A185" s="26" t="s">
        <v>88</v>
      </c>
      <c r="B185" s="33"/>
      <c r="C185" s="34"/>
      <c r="D185" s="34"/>
      <c r="E185" s="41" t="s">
        <v>275</v>
      </c>
      <c r="F185" s="34"/>
      <c r="G185" s="34"/>
      <c r="H185" s="34"/>
      <c r="I185" s="34"/>
      <c r="J185" s="35"/>
    </row>
    <row r="186" spans="1:16" x14ac:dyDescent="0.3">
      <c r="A186" s="26" t="s">
        <v>36</v>
      </c>
      <c r="B186" s="33"/>
      <c r="C186" s="34"/>
      <c r="D186" s="34"/>
      <c r="E186" s="39"/>
      <c r="F186" s="34"/>
      <c r="G186" s="34"/>
      <c r="H186" s="34"/>
      <c r="I186" s="34"/>
      <c r="J186" s="35"/>
    </row>
    <row r="187" spans="1:16" x14ac:dyDescent="0.3">
      <c r="A187" s="26" t="s">
        <v>29</v>
      </c>
      <c r="B187" s="26">
        <v>47</v>
      </c>
      <c r="C187" s="27" t="s">
        <v>276</v>
      </c>
      <c r="D187" s="26" t="s">
        <v>31</v>
      </c>
      <c r="E187" s="28" t="s">
        <v>277</v>
      </c>
      <c r="F187" s="29" t="s">
        <v>163</v>
      </c>
      <c r="G187" s="30">
        <v>10897</v>
      </c>
      <c r="H187" s="31">
        <v>0</v>
      </c>
      <c r="I187" s="31">
        <f>ROUND(G187*H187,P4)</f>
        <v>0</v>
      </c>
      <c r="J187" s="26"/>
      <c r="O187" s="32">
        <f>I187*0.21</f>
        <v>0</v>
      </c>
      <c r="P187">
        <v>3</v>
      </c>
    </row>
    <row r="188" spans="1:16" ht="28.8" x14ac:dyDescent="0.3">
      <c r="A188" s="26" t="s">
        <v>34</v>
      </c>
      <c r="B188" s="33"/>
      <c r="C188" s="34"/>
      <c r="D188" s="34"/>
      <c r="E188" s="28" t="s">
        <v>278</v>
      </c>
      <c r="F188" s="34"/>
      <c r="G188" s="34"/>
      <c r="H188" s="34"/>
      <c r="I188" s="34"/>
      <c r="J188" s="35"/>
    </row>
    <row r="189" spans="1:16" ht="57.6" x14ac:dyDescent="0.3">
      <c r="A189" s="26" t="s">
        <v>36</v>
      </c>
      <c r="B189" s="33"/>
      <c r="C189" s="34"/>
      <c r="D189" s="34"/>
      <c r="E189" s="28" t="s">
        <v>279</v>
      </c>
      <c r="F189" s="34"/>
      <c r="G189" s="34"/>
      <c r="H189" s="34"/>
      <c r="I189" s="34"/>
      <c r="J189" s="35"/>
    </row>
    <row r="190" spans="1:16" x14ac:dyDescent="0.3">
      <c r="A190" s="26" t="s">
        <v>29</v>
      </c>
      <c r="B190" s="26">
        <v>48</v>
      </c>
      <c r="C190" s="27" t="s">
        <v>280</v>
      </c>
      <c r="D190" s="26" t="s">
        <v>31</v>
      </c>
      <c r="E190" s="28" t="s">
        <v>281</v>
      </c>
      <c r="F190" s="29" t="s">
        <v>163</v>
      </c>
      <c r="G190" s="30">
        <v>10897</v>
      </c>
      <c r="H190" s="31">
        <v>0</v>
      </c>
      <c r="I190" s="31">
        <f>ROUND(G190*H190,P4)</f>
        <v>0</v>
      </c>
      <c r="J190" s="26"/>
      <c r="O190" s="32">
        <f>I190*0.21</f>
        <v>0</v>
      </c>
      <c r="P190">
        <v>3</v>
      </c>
    </row>
    <row r="191" spans="1:16" ht="72" x14ac:dyDescent="0.3">
      <c r="A191" s="26" t="s">
        <v>34</v>
      </c>
      <c r="B191" s="33"/>
      <c r="C191" s="34"/>
      <c r="D191" s="34"/>
      <c r="E191" s="28" t="s">
        <v>282</v>
      </c>
      <c r="F191" s="34"/>
      <c r="G191" s="34"/>
      <c r="H191" s="34"/>
      <c r="I191" s="34"/>
      <c r="J191" s="35"/>
    </row>
    <row r="192" spans="1:16" ht="158.4" x14ac:dyDescent="0.3">
      <c r="A192" s="26" t="s">
        <v>36</v>
      </c>
      <c r="B192" s="33"/>
      <c r="C192" s="34"/>
      <c r="D192" s="34"/>
      <c r="E192" s="28" t="s">
        <v>283</v>
      </c>
      <c r="F192" s="34"/>
      <c r="G192" s="34"/>
      <c r="H192" s="34"/>
      <c r="I192" s="34"/>
      <c r="J192" s="35"/>
    </row>
    <row r="193" spans="1:16" x14ac:dyDescent="0.3">
      <c r="A193" s="26" t="s">
        <v>29</v>
      </c>
      <c r="B193" s="26">
        <v>49</v>
      </c>
      <c r="C193" s="27" t="s">
        <v>284</v>
      </c>
      <c r="D193" s="26" t="s">
        <v>31</v>
      </c>
      <c r="E193" s="28" t="s">
        <v>285</v>
      </c>
      <c r="F193" s="29" t="s">
        <v>163</v>
      </c>
      <c r="G193" s="30">
        <v>10897</v>
      </c>
      <c r="H193" s="31">
        <v>0</v>
      </c>
      <c r="I193" s="31">
        <f>ROUND(G193*H193,P4)</f>
        <v>0</v>
      </c>
      <c r="J193" s="26"/>
      <c r="O193" s="32">
        <f>I193*0.21</f>
        <v>0</v>
      </c>
      <c r="P193">
        <v>3</v>
      </c>
    </row>
    <row r="194" spans="1:16" ht="57.6" x14ac:dyDescent="0.3">
      <c r="A194" s="26" t="s">
        <v>34</v>
      </c>
      <c r="B194" s="33"/>
      <c r="C194" s="34"/>
      <c r="D194" s="34"/>
      <c r="E194" s="28" t="s">
        <v>286</v>
      </c>
      <c r="F194" s="34"/>
      <c r="G194" s="34"/>
      <c r="H194" s="34"/>
      <c r="I194" s="34"/>
      <c r="J194" s="35"/>
    </row>
    <row r="195" spans="1:16" x14ac:dyDescent="0.3">
      <c r="A195" s="26" t="s">
        <v>88</v>
      </c>
      <c r="B195" s="33"/>
      <c r="C195" s="34"/>
      <c r="D195" s="34"/>
      <c r="E195" s="41" t="s">
        <v>287</v>
      </c>
      <c r="F195" s="34"/>
      <c r="G195" s="34"/>
      <c r="H195" s="34"/>
      <c r="I195" s="34"/>
      <c r="J195" s="35"/>
    </row>
    <row r="196" spans="1:16" ht="158.4" x14ac:dyDescent="0.3">
      <c r="A196" s="26" t="s">
        <v>36</v>
      </c>
      <c r="B196" s="33"/>
      <c r="C196" s="34"/>
      <c r="D196" s="34"/>
      <c r="E196" s="28" t="s">
        <v>283</v>
      </c>
      <c r="F196" s="34"/>
      <c r="G196" s="34"/>
      <c r="H196" s="34"/>
      <c r="I196" s="34"/>
      <c r="J196" s="35"/>
    </row>
    <row r="197" spans="1:16" x14ac:dyDescent="0.3">
      <c r="A197" s="26" t="s">
        <v>29</v>
      </c>
      <c r="B197" s="26">
        <v>50</v>
      </c>
      <c r="C197" s="27" t="s">
        <v>288</v>
      </c>
      <c r="D197" s="26" t="s">
        <v>31</v>
      </c>
      <c r="E197" s="28" t="s">
        <v>289</v>
      </c>
      <c r="F197" s="29" t="s">
        <v>163</v>
      </c>
      <c r="G197" s="30">
        <v>330</v>
      </c>
      <c r="H197" s="31">
        <v>0</v>
      </c>
      <c r="I197" s="31">
        <f>ROUND(G197*H197,P4)</f>
        <v>0</v>
      </c>
      <c r="J197" s="26"/>
      <c r="O197" s="32">
        <f>I197*0.21</f>
        <v>0</v>
      </c>
      <c r="P197">
        <v>3</v>
      </c>
    </row>
    <row r="198" spans="1:16" ht="43.2" x14ac:dyDescent="0.3">
      <c r="A198" s="26" t="s">
        <v>34</v>
      </c>
      <c r="B198" s="33"/>
      <c r="C198" s="34"/>
      <c r="D198" s="34"/>
      <c r="E198" s="28" t="s">
        <v>290</v>
      </c>
      <c r="F198" s="34"/>
      <c r="G198" s="34"/>
      <c r="H198" s="34"/>
      <c r="I198" s="34"/>
      <c r="J198" s="35"/>
    </row>
    <row r="199" spans="1:16" x14ac:dyDescent="0.3">
      <c r="A199" s="26" t="s">
        <v>88</v>
      </c>
      <c r="B199" s="33"/>
      <c r="C199" s="34"/>
      <c r="D199" s="34"/>
      <c r="E199" s="41" t="s">
        <v>291</v>
      </c>
      <c r="F199" s="34"/>
      <c r="G199" s="34"/>
      <c r="H199" s="34"/>
      <c r="I199" s="34"/>
      <c r="J199" s="35"/>
    </row>
    <row r="200" spans="1:16" ht="158.4" x14ac:dyDescent="0.3">
      <c r="A200" s="26" t="s">
        <v>36</v>
      </c>
      <c r="B200" s="33"/>
      <c r="C200" s="34"/>
      <c r="D200" s="34"/>
      <c r="E200" s="28" t="s">
        <v>283</v>
      </c>
      <c r="F200" s="34"/>
      <c r="G200" s="34"/>
      <c r="H200" s="34"/>
      <c r="I200" s="34"/>
      <c r="J200" s="35"/>
    </row>
    <row r="201" spans="1:16" x14ac:dyDescent="0.3">
      <c r="A201" s="26" t="s">
        <v>29</v>
      </c>
      <c r="B201" s="26">
        <v>51</v>
      </c>
      <c r="C201" s="27" t="s">
        <v>292</v>
      </c>
      <c r="D201" s="26" t="s">
        <v>31</v>
      </c>
      <c r="E201" s="28" t="s">
        <v>293</v>
      </c>
      <c r="F201" s="29" t="s">
        <v>163</v>
      </c>
      <c r="G201" s="30">
        <v>29</v>
      </c>
      <c r="H201" s="31">
        <v>0</v>
      </c>
      <c r="I201" s="31">
        <f>ROUND(G201*H201,P4)</f>
        <v>0</v>
      </c>
      <c r="J201" s="26"/>
      <c r="O201" s="32">
        <f>I201*0.21</f>
        <v>0</v>
      </c>
      <c r="P201">
        <v>3</v>
      </c>
    </row>
    <row r="202" spans="1:16" ht="28.8" x14ac:dyDescent="0.3">
      <c r="A202" s="26" t="s">
        <v>34</v>
      </c>
      <c r="B202" s="33"/>
      <c r="C202" s="34"/>
      <c r="D202" s="34"/>
      <c r="E202" s="28" t="s">
        <v>294</v>
      </c>
      <c r="F202" s="34"/>
      <c r="G202" s="34"/>
      <c r="H202" s="34"/>
      <c r="I202" s="34"/>
      <c r="J202" s="35"/>
    </row>
    <row r="203" spans="1:16" ht="172.8" x14ac:dyDescent="0.3">
      <c r="A203" s="26" t="s">
        <v>36</v>
      </c>
      <c r="B203" s="33"/>
      <c r="C203" s="34"/>
      <c r="D203" s="34"/>
      <c r="E203" s="28" t="s">
        <v>295</v>
      </c>
      <c r="F203" s="34"/>
      <c r="G203" s="34"/>
      <c r="H203" s="34"/>
      <c r="I203" s="34"/>
      <c r="J203" s="35"/>
    </row>
    <row r="204" spans="1:16" ht="28.8" x14ac:dyDescent="0.3">
      <c r="A204" s="26" t="s">
        <v>29</v>
      </c>
      <c r="B204" s="26">
        <v>52</v>
      </c>
      <c r="C204" s="27" t="s">
        <v>296</v>
      </c>
      <c r="D204" s="26" t="s">
        <v>31</v>
      </c>
      <c r="E204" s="28" t="s">
        <v>297</v>
      </c>
      <c r="F204" s="29" t="s">
        <v>163</v>
      </c>
      <c r="G204" s="30">
        <v>38.4</v>
      </c>
      <c r="H204" s="31">
        <v>0</v>
      </c>
      <c r="I204" s="31">
        <f>ROUND(G204*H204,P4)</f>
        <v>0</v>
      </c>
      <c r="J204" s="26"/>
      <c r="O204" s="32">
        <f>I204*0.21</f>
        <v>0</v>
      </c>
      <c r="P204">
        <v>3</v>
      </c>
    </row>
    <row r="205" spans="1:16" ht="43.2" x14ac:dyDescent="0.3">
      <c r="A205" s="26" t="s">
        <v>34</v>
      </c>
      <c r="B205" s="33"/>
      <c r="C205" s="34"/>
      <c r="D205" s="34"/>
      <c r="E205" s="28" t="s">
        <v>298</v>
      </c>
      <c r="F205" s="34"/>
      <c r="G205" s="34"/>
      <c r="H205" s="34"/>
      <c r="I205" s="34"/>
      <c r="J205" s="35"/>
    </row>
    <row r="206" spans="1:16" ht="187.2" x14ac:dyDescent="0.3">
      <c r="A206" s="26" t="s">
        <v>36</v>
      </c>
      <c r="B206" s="33"/>
      <c r="C206" s="34"/>
      <c r="D206" s="34"/>
      <c r="E206" s="28" t="s">
        <v>299</v>
      </c>
      <c r="F206" s="34"/>
      <c r="G206" s="34"/>
      <c r="H206" s="34"/>
      <c r="I206" s="34"/>
      <c r="J206" s="35"/>
    </row>
    <row r="207" spans="1:16" x14ac:dyDescent="0.3">
      <c r="A207" s="26" t="s">
        <v>29</v>
      </c>
      <c r="B207" s="26">
        <v>53</v>
      </c>
      <c r="C207" s="27" t="s">
        <v>300</v>
      </c>
      <c r="D207" s="26" t="s">
        <v>31</v>
      </c>
      <c r="E207" s="28" t="s">
        <v>301</v>
      </c>
      <c r="F207" s="29" t="s">
        <v>163</v>
      </c>
      <c r="G207" s="30">
        <v>59</v>
      </c>
      <c r="H207" s="31">
        <v>0</v>
      </c>
      <c r="I207" s="31">
        <f>ROUND(G207*H207,P4)</f>
        <v>0</v>
      </c>
      <c r="J207" s="26"/>
      <c r="O207" s="32">
        <f>I207*0.21</f>
        <v>0</v>
      </c>
      <c r="P207">
        <v>3</v>
      </c>
    </row>
    <row r="208" spans="1:16" ht="43.2" x14ac:dyDescent="0.3">
      <c r="A208" s="26" t="s">
        <v>34</v>
      </c>
      <c r="B208" s="33"/>
      <c r="C208" s="34"/>
      <c r="D208" s="34"/>
      <c r="E208" s="28" t="s">
        <v>302</v>
      </c>
      <c r="F208" s="34"/>
      <c r="G208" s="34"/>
      <c r="H208" s="34"/>
      <c r="I208" s="34"/>
      <c r="J208" s="35"/>
    </row>
    <row r="209" spans="1:16" ht="115.2" x14ac:dyDescent="0.3">
      <c r="A209" s="26" t="s">
        <v>36</v>
      </c>
      <c r="B209" s="33"/>
      <c r="C209" s="34"/>
      <c r="D209" s="34"/>
      <c r="E209" s="28" t="s">
        <v>303</v>
      </c>
      <c r="F209" s="34"/>
      <c r="G209" s="34"/>
      <c r="H209" s="34"/>
      <c r="I209" s="34"/>
      <c r="J209" s="35"/>
    </row>
    <row r="210" spans="1:16" x14ac:dyDescent="0.3">
      <c r="A210" s="26" t="s">
        <v>29</v>
      </c>
      <c r="B210" s="26">
        <v>54</v>
      </c>
      <c r="C210" s="27" t="s">
        <v>304</v>
      </c>
      <c r="D210" s="26" t="s">
        <v>31</v>
      </c>
      <c r="E210" s="28" t="s">
        <v>305</v>
      </c>
      <c r="F210" s="29" t="s">
        <v>163</v>
      </c>
      <c r="G210" s="30">
        <v>274</v>
      </c>
      <c r="H210" s="31">
        <v>0</v>
      </c>
      <c r="I210" s="31">
        <f>ROUND(G210*H210,P4)</f>
        <v>0</v>
      </c>
      <c r="J210" s="26"/>
      <c r="O210" s="32">
        <f>I210*0.21</f>
        <v>0</v>
      </c>
      <c r="P210">
        <v>3</v>
      </c>
    </row>
    <row r="211" spans="1:16" ht="43.2" x14ac:dyDescent="0.3">
      <c r="A211" s="26" t="s">
        <v>34</v>
      </c>
      <c r="B211" s="33"/>
      <c r="C211" s="34"/>
      <c r="D211" s="34"/>
      <c r="E211" s="28" t="s">
        <v>306</v>
      </c>
      <c r="F211" s="34"/>
      <c r="G211" s="34"/>
      <c r="H211" s="34"/>
      <c r="I211" s="34"/>
      <c r="J211" s="35"/>
    </row>
    <row r="212" spans="1:16" ht="115.2" x14ac:dyDescent="0.3">
      <c r="A212" s="26" t="s">
        <v>36</v>
      </c>
      <c r="B212" s="33"/>
      <c r="C212" s="34"/>
      <c r="D212" s="34"/>
      <c r="E212" s="28" t="s">
        <v>303</v>
      </c>
      <c r="F212" s="34"/>
      <c r="G212" s="34"/>
      <c r="H212" s="34"/>
      <c r="I212" s="34"/>
      <c r="J212" s="35"/>
    </row>
    <row r="213" spans="1:16" x14ac:dyDescent="0.3">
      <c r="A213" s="20" t="s">
        <v>26</v>
      </c>
      <c r="B213" s="21"/>
      <c r="C213" s="22" t="s">
        <v>307</v>
      </c>
      <c r="D213" s="23"/>
      <c r="E213" s="20" t="s">
        <v>308</v>
      </c>
      <c r="F213" s="23"/>
      <c r="G213" s="23"/>
      <c r="H213" s="23"/>
      <c r="I213" s="24">
        <f>SUMIFS(I214:I232,A214:A232,"P")</f>
        <v>0</v>
      </c>
      <c r="J213" s="25"/>
    </row>
    <row r="214" spans="1:16" x14ac:dyDescent="0.3">
      <c r="A214" s="26" t="s">
        <v>29</v>
      </c>
      <c r="B214" s="26">
        <v>55</v>
      </c>
      <c r="C214" s="27" t="s">
        <v>309</v>
      </c>
      <c r="D214" s="26" t="s">
        <v>31</v>
      </c>
      <c r="E214" s="28" t="s">
        <v>310</v>
      </c>
      <c r="F214" s="29" t="s">
        <v>134</v>
      </c>
      <c r="G214" s="30">
        <v>162</v>
      </c>
      <c r="H214" s="31">
        <v>0</v>
      </c>
      <c r="I214" s="31">
        <f>ROUND(G214*H214,P4)</f>
        <v>0</v>
      </c>
      <c r="J214" s="26"/>
      <c r="O214" s="32">
        <f>I214*0.21</f>
        <v>0</v>
      </c>
      <c r="P214">
        <v>3</v>
      </c>
    </row>
    <row r="215" spans="1:16" ht="43.2" x14ac:dyDescent="0.3">
      <c r="A215" s="26" t="s">
        <v>34</v>
      </c>
      <c r="B215" s="33"/>
      <c r="C215" s="34"/>
      <c r="D215" s="34"/>
      <c r="E215" s="28" t="s">
        <v>311</v>
      </c>
      <c r="F215" s="34"/>
      <c r="G215" s="34"/>
      <c r="H215" s="34"/>
      <c r="I215" s="34"/>
      <c r="J215" s="35"/>
    </row>
    <row r="216" spans="1:16" x14ac:dyDescent="0.3">
      <c r="A216" s="26" t="s">
        <v>88</v>
      </c>
      <c r="B216" s="33"/>
      <c r="C216" s="34"/>
      <c r="D216" s="34"/>
      <c r="E216" s="41" t="s">
        <v>312</v>
      </c>
      <c r="F216" s="34"/>
      <c r="G216" s="34"/>
      <c r="H216" s="34"/>
      <c r="I216" s="34"/>
      <c r="J216" s="35"/>
    </row>
    <row r="217" spans="1:16" ht="302.39999999999998" x14ac:dyDescent="0.3">
      <c r="A217" s="26" t="s">
        <v>36</v>
      </c>
      <c r="B217" s="33"/>
      <c r="C217" s="34"/>
      <c r="D217" s="34"/>
      <c r="E217" s="28" t="s">
        <v>313</v>
      </c>
      <c r="F217" s="34"/>
      <c r="G217" s="34"/>
      <c r="H217" s="34"/>
      <c r="I217" s="34"/>
      <c r="J217" s="35"/>
    </row>
    <row r="218" spans="1:16" x14ac:dyDescent="0.3">
      <c r="A218" s="26" t="s">
        <v>29</v>
      </c>
      <c r="B218" s="26">
        <v>56</v>
      </c>
      <c r="C218" s="27" t="s">
        <v>314</v>
      </c>
      <c r="D218" s="26" t="s">
        <v>31</v>
      </c>
      <c r="E218" s="28" t="s">
        <v>315</v>
      </c>
      <c r="F218" s="29" t="s">
        <v>117</v>
      </c>
      <c r="G218" s="30">
        <v>36</v>
      </c>
      <c r="H218" s="31">
        <v>0</v>
      </c>
      <c r="I218" s="31">
        <f>ROUND(G218*H218,P4)</f>
        <v>0</v>
      </c>
      <c r="J218" s="26"/>
      <c r="O218" s="32">
        <f>I218*0.21</f>
        <v>0</v>
      </c>
      <c r="P218">
        <v>3</v>
      </c>
    </row>
    <row r="219" spans="1:16" ht="43.2" x14ac:dyDescent="0.3">
      <c r="A219" s="26" t="s">
        <v>34</v>
      </c>
      <c r="B219" s="33"/>
      <c r="C219" s="34"/>
      <c r="D219" s="34"/>
      <c r="E219" s="28" t="s">
        <v>316</v>
      </c>
      <c r="F219" s="34"/>
      <c r="G219" s="34"/>
      <c r="H219" s="34"/>
      <c r="I219" s="34"/>
      <c r="J219" s="35"/>
    </row>
    <row r="220" spans="1:16" ht="86.4" x14ac:dyDescent="0.3">
      <c r="A220" s="26" t="s">
        <v>36</v>
      </c>
      <c r="B220" s="33"/>
      <c r="C220" s="34"/>
      <c r="D220" s="34"/>
      <c r="E220" s="28" t="s">
        <v>317</v>
      </c>
      <c r="F220" s="34"/>
      <c r="G220" s="34"/>
      <c r="H220" s="34"/>
      <c r="I220" s="34"/>
      <c r="J220" s="35"/>
    </row>
    <row r="221" spans="1:16" x14ac:dyDescent="0.3">
      <c r="A221" s="26" t="s">
        <v>29</v>
      </c>
      <c r="B221" s="26">
        <v>57</v>
      </c>
      <c r="C221" s="27" t="s">
        <v>318</v>
      </c>
      <c r="D221" s="26" t="s">
        <v>31</v>
      </c>
      <c r="E221" s="28" t="s">
        <v>319</v>
      </c>
      <c r="F221" s="29" t="s">
        <v>117</v>
      </c>
      <c r="G221" s="30">
        <v>4</v>
      </c>
      <c r="H221" s="31">
        <v>0</v>
      </c>
      <c r="I221" s="31">
        <f>ROUND(G221*H221,P4)</f>
        <v>0</v>
      </c>
      <c r="J221" s="26"/>
      <c r="O221" s="32">
        <f>I221*0.21</f>
        <v>0</v>
      </c>
      <c r="P221">
        <v>3</v>
      </c>
    </row>
    <row r="222" spans="1:16" ht="28.8" x14ac:dyDescent="0.3">
      <c r="A222" s="26" t="s">
        <v>34</v>
      </c>
      <c r="B222" s="33"/>
      <c r="C222" s="34"/>
      <c r="D222" s="34"/>
      <c r="E222" s="28" t="s">
        <v>320</v>
      </c>
      <c r="F222" s="34"/>
      <c r="G222" s="34"/>
      <c r="H222" s="34"/>
      <c r="I222" s="34"/>
      <c r="J222" s="35"/>
    </row>
    <row r="223" spans="1:16" x14ac:dyDescent="0.3">
      <c r="A223" s="26" t="s">
        <v>36</v>
      </c>
      <c r="B223" s="33"/>
      <c r="C223" s="34"/>
      <c r="D223" s="34"/>
      <c r="E223" s="28" t="s">
        <v>321</v>
      </c>
      <c r="F223" s="34"/>
      <c r="G223" s="34"/>
      <c r="H223" s="34"/>
      <c r="I223" s="34"/>
      <c r="J223" s="35"/>
    </row>
    <row r="224" spans="1:16" x14ac:dyDescent="0.3">
      <c r="A224" s="26" t="s">
        <v>29</v>
      </c>
      <c r="B224" s="26">
        <v>58</v>
      </c>
      <c r="C224" s="27" t="s">
        <v>322</v>
      </c>
      <c r="D224" s="26" t="s">
        <v>31</v>
      </c>
      <c r="E224" s="28" t="s">
        <v>323</v>
      </c>
      <c r="F224" s="29" t="s">
        <v>117</v>
      </c>
      <c r="G224" s="30">
        <v>4</v>
      </c>
      <c r="H224" s="31">
        <v>0</v>
      </c>
      <c r="I224" s="31">
        <f>ROUND(G224*H224,P4)</f>
        <v>0</v>
      </c>
      <c r="J224" s="26"/>
      <c r="O224" s="32">
        <f>I224*0.21</f>
        <v>0</v>
      </c>
      <c r="P224">
        <v>3</v>
      </c>
    </row>
    <row r="225" spans="1:16" ht="72" x14ac:dyDescent="0.3">
      <c r="A225" s="26" t="s">
        <v>34</v>
      </c>
      <c r="B225" s="33"/>
      <c r="C225" s="34"/>
      <c r="D225" s="34"/>
      <c r="E225" s="28" t="s">
        <v>324</v>
      </c>
      <c r="F225" s="34"/>
      <c r="G225" s="34"/>
      <c r="H225" s="34"/>
      <c r="I225" s="34"/>
      <c r="J225" s="35"/>
    </row>
    <row r="226" spans="1:16" ht="43.2" x14ac:dyDescent="0.3">
      <c r="A226" s="26" t="s">
        <v>36</v>
      </c>
      <c r="B226" s="33"/>
      <c r="C226" s="34"/>
      <c r="D226" s="34"/>
      <c r="E226" s="28" t="s">
        <v>325</v>
      </c>
      <c r="F226" s="34"/>
      <c r="G226" s="34"/>
      <c r="H226" s="34"/>
      <c r="I226" s="34"/>
      <c r="J226" s="35"/>
    </row>
    <row r="227" spans="1:16" x14ac:dyDescent="0.3">
      <c r="A227" s="26" t="s">
        <v>29</v>
      </c>
      <c r="B227" s="26">
        <v>59</v>
      </c>
      <c r="C227" s="27" t="s">
        <v>326</v>
      </c>
      <c r="D227" s="26" t="s">
        <v>31</v>
      </c>
      <c r="E227" s="28" t="s">
        <v>327</v>
      </c>
      <c r="F227" s="29" t="s">
        <v>117</v>
      </c>
      <c r="G227" s="30">
        <v>2</v>
      </c>
      <c r="H227" s="31">
        <v>0</v>
      </c>
      <c r="I227" s="31">
        <f>ROUND(G227*H227,P4)</f>
        <v>0</v>
      </c>
      <c r="J227" s="26"/>
      <c r="O227" s="32">
        <f>I227*0.21</f>
        <v>0</v>
      </c>
      <c r="P227">
        <v>3</v>
      </c>
    </row>
    <row r="228" spans="1:16" ht="43.2" x14ac:dyDescent="0.3">
      <c r="A228" s="26" t="s">
        <v>34</v>
      </c>
      <c r="B228" s="33"/>
      <c r="C228" s="34"/>
      <c r="D228" s="34"/>
      <c r="E228" s="28" t="s">
        <v>328</v>
      </c>
      <c r="F228" s="34"/>
      <c r="G228" s="34"/>
      <c r="H228" s="34"/>
      <c r="I228" s="34"/>
      <c r="J228" s="35"/>
    </row>
    <row r="229" spans="1:16" ht="43.2" x14ac:dyDescent="0.3">
      <c r="A229" s="26" t="s">
        <v>36</v>
      </c>
      <c r="B229" s="33"/>
      <c r="C229" s="34"/>
      <c r="D229" s="34"/>
      <c r="E229" s="28" t="s">
        <v>325</v>
      </c>
      <c r="F229" s="34"/>
      <c r="G229" s="34"/>
      <c r="H229" s="34"/>
      <c r="I229" s="34"/>
      <c r="J229" s="35"/>
    </row>
    <row r="230" spans="1:16" x14ac:dyDescent="0.3">
      <c r="A230" s="26" t="s">
        <v>29</v>
      </c>
      <c r="B230" s="26">
        <v>60</v>
      </c>
      <c r="C230" s="27" t="s">
        <v>329</v>
      </c>
      <c r="D230" s="26" t="s">
        <v>31</v>
      </c>
      <c r="E230" s="28" t="s">
        <v>330</v>
      </c>
      <c r="F230" s="29" t="s">
        <v>134</v>
      </c>
      <c r="G230" s="30">
        <v>50</v>
      </c>
      <c r="H230" s="31">
        <v>0</v>
      </c>
      <c r="I230" s="31">
        <f>ROUND(G230*H230,P4)</f>
        <v>0</v>
      </c>
      <c r="J230" s="26"/>
      <c r="O230" s="32">
        <f>I230*0.21</f>
        <v>0</v>
      </c>
      <c r="P230">
        <v>3</v>
      </c>
    </row>
    <row r="231" spans="1:16" ht="43.2" x14ac:dyDescent="0.3">
      <c r="A231" s="26" t="s">
        <v>34</v>
      </c>
      <c r="B231" s="33"/>
      <c r="C231" s="34"/>
      <c r="D231" s="34"/>
      <c r="E231" s="28" t="s">
        <v>331</v>
      </c>
      <c r="F231" s="34"/>
      <c r="G231" s="34"/>
      <c r="H231" s="34"/>
      <c r="I231" s="34"/>
      <c r="J231" s="35"/>
    </row>
    <row r="232" spans="1:16" ht="28.8" x14ac:dyDescent="0.3">
      <c r="A232" s="26" t="s">
        <v>36</v>
      </c>
      <c r="B232" s="33"/>
      <c r="C232" s="34"/>
      <c r="D232" s="34"/>
      <c r="E232" s="28" t="s">
        <v>332</v>
      </c>
      <c r="F232" s="34"/>
      <c r="G232" s="34"/>
      <c r="H232" s="34"/>
      <c r="I232" s="34"/>
      <c r="J232" s="35"/>
    </row>
    <row r="233" spans="1:16" x14ac:dyDescent="0.3">
      <c r="A233" s="20" t="s">
        <v>26</v>
      </c>
      <c r="B233" s="21"/>
      <c r="C233" s="22" t="s">
        <v>333</v>
      </c>
      <c r="D233" s="23"/>
      <c r="E233" s="20" t="s">
        <v>334</v>
      </c>
      <c r="F233" s="23"/>
      <c r="G233" s="23"/>
      <c r="H233" s="23"/>
      <c r="I233" s="24">
        <f>SUMIFS(I234:I303,A234:A303,"P")</f>
        <v>0</v>
      </c>
      <c r="J233" s="25"/>
    </row>
    <row r="234" spans="1:16" x14ac:dyDescent="0.3">
      <c r="A234" s="26" t="s">
        <v>29</v>
      </c>
      <c r="B234" s="26">
        <v>61</v>
      </c>
      <c r="C234" s="27" t="s">
        <v>335</v>
      </c>
      <c r="D234" s="26" t="s">
        <v>31</v>
      </c>
      <c r="E234" s="28" t="s">
        <v>336</v>
      </c>
      <c r="F234" s="29" t="s">
        <v>117</v>
      </c>
      <c r="G234" s="30">
        <v>10</v>
      </c>
      <c r="H234" s="31">
        <v>0</v>
      </c>
      <c r="I234" s="31">
        <f>ROUND(G234*H234,P4)</f>
        <v>0</v>
      </c>
      <c r="J234" s="26"/>
      <c r="O234" s="32">
        <f>I234*0.21</f>
        <v>0</v>
      </c>
      <c r="P234">
        <v>3</v>
      </c>
    </row>
    <row r="235" spans="1:16" ht="28.8" x14ac:dyDescent="0.3">
      <c r="A235" s="26" t="s">
        <v>34</v>
      </c>
      <c r="B235" s="33"/>
      <c r="C235" s="34"/>
      <c r="D235" s="34"/>
      <c r="E235" s="28" t="s">
        <v>337</v>
      </c>
      <c r="F235" s="34"/>
      <c r="G235" s="34"/>
      <c r="H235" s="34"/>
      <c r="I235" s="34"/>
      <c r="J235" s="35"/>
    </row>
    <row r="236" spans="1:16" x14ac:dyDescent="0.3">
      <c r="A236" s="26" t="s">
        <v>88</v>
      </c>
      <c r="B236" s="33"/>
      <c r="C236" s="34"/>
      <c r="D236" s="34"/>
      <c r="E236" s="41" t="s">
        <v>338</v>
      </c>
      <c r="F236" s="34"/>
      <c r="G236" s="34"/>
      <c r="H236" s="34"/>
      <c r="I236" s="34"/>
      <c r="J236" s="35"/>
    </row>
    <row r="237" spans="1:16" ht="57.6" x14ac:dyDescent="0.3">
      <c r="A237" s="26" t="s">
        <v>36</v>
      </c>
      <c r="B237" s="33"/>
      <c r="C237" s="34"/>
      <c r="D237" s="34"/>
      <c r="E237" s="28" t="s">
        <v>339</v>
      </c>
      <c r="F237" s="34"/>
      <c r="G237" s="34"/>
      <c r="H237" s="34"/>
      <c r="I237" s="34"/>
      <c r="J237" s="35"/>
    </row>
    <row r="238" spans="1:16" x14ac:dyDescent="0.3">
      <c r="A238" s="26" t="s">
        <v>29</v>
      </c>
      <c r="B238" s="26">
        <v>62</v>
      </c>
      <c r="C238" s="27" t="s">
        <v>340</v>
      </c>
      <c r="D238" s="26" t="s">
        <v>31</v>
      </c>
      <c r="E238" s="28" t="s">
        <v>341</v>
      </c>
      <c r="F238" s="29" t="s">
        <v>117</v>
      </c>
      <c r="G238" s="30">
        <v>8</v>
      </c>
      <c r="H238" s="31">
        <v>0</v>
      </c>
      <c r="I238" s="31">
        <f>ROUND(G238*H238,P4)</f>
        <v>0</v>
      </c>
      <c r="J238" s="26"/>
      <c r="O238" s="32">
        <f>I238*0.21</f>
        <v>0</v>
      </c>
      <c r="P238">
        <v>3</v>
      </c>
    </row>
    <row r="239" spans="1:16" ht="28.8" x14ac:dyDescent="0.3">
      <c r="A239" s="26" t="s">
        <v>34</v>
      </c>
      <c r="B239" s="33"/>
      <c r="C239" s="34"/>
      <c r="D239" s="34"/>
      <c r="E239" s="28" t="s">
        <v>342</v>
      </c>
      <c r="F239" s="34"/>
      <c r="G239" s="34"/>
      <c r="H239" s="34"/>
      <c r="I239" s="34"/>
      <c r="J239" s="35"/>
    </row>
    <row r="240" spans="1:16" x14ac:dyDescent="0.3">
      <c r="A240" s="26" t="s">
        <v>88</v>
      </c>
      <c r="B240" s="33"/>
      <c r="C240" s="34"/>
      <c r="D240" s="34"/>
      <c r="E240" s="41" t="s">
        <v>343</v>
      </c>
      <c r="F240" s="34"/>
      <c r="G240" s="34"/>
      <c r="H240" s="34"/>
      <c r="I240" s="34"/>
      <c r="J240" s="35"/>
    </row>
    <row r="241" spans="1:16" ht="28.8" x14ac:dyDescent="0.3">
      <c r="A241" s="26" t="s">
        <v>36</v>
      </c>
      <c r="B241" s="33"/>
      <c r="C241" s="34"/>
      <c r="D241" s="34"/>
      <c r="E241" s="28" t="s">
        <v>344</v>
      </c>
      <c r="F241" s="34"/>
      <c r="G241" s="34"/>
      <c r="H241" s="34"/>
      <c r="I241" s="34"/>
      <c r="J241" s="35"/>
    </row>
    <row r="242" spans="1:16" x14ac:dyDescent="0.3">
      <c r="A242" s="26" t="s">
        <v>29</v>
      </c>
      <c r="B242" s="26">
        <v>63</v>
      </c>
      <c r="C242" s="27" t="s">
        <v>345</v>
      </c>
      <c r="D242" s="26" t="s">
        <v>31</v>
      </c>
      <c r="E242" s="28" t="s">
        <v>346</v>
      </c>
      <c r="F242" s="29" t="s">
        <v>117</v>
      </c>
      <c r="G242" s="30">
        <v>1</v>
      </c>
      <c r="H242" s="31">
        <v>0</v>
      </c>
      <c r="I242" s="31">
        <f>ROUND(G242*H242,P4)</f>
        <v>0</v>
      </c>
      <c r="J242" s="26"/>
      <c r="O242" s="32">
        <f>I242*0.21</f>
        <v>0</v>
      </c>
      <c r="P242">
        <v>3</v>
      </c>
    </row>
    <row r="243" spans="1:16" ht="28.8" x14ac:dyDescent="0.3">
      <c r="A243" s="26" t="s">
        <v>34</v>
      </c>
      <c r="B243" s="33"/>
      <c r="C243" s="34"/>
      <c r="D243" s="34"/>
      <c r="E243" s="28" t="s">
        <v>347</v>
      </c>
      <c r="F243" s="34"/>
      <c r="G243" s="34"/>
      <c r="H243" s="34"/>
      <c r="I243" s="34"/>
      <c r="J243" s="35"/>
    </row>
    <row r="244" spans="1:16" ht="72" x14ac:dyDescent="0.3">
      <c r="A244" s="26" t="s">
        <v>36</v>
      </c>
      <c r="B244" s="33"/>
      <c r="C244" s="34"/>
      <c r="D244" s="34"/>
      <c r="E244" s="28" t="s">
        <v>348</v>
      </c>
      <c r="F244" s="34"/>
      <c r="G244" s="34"/>
      <c r="H244" s="34"/>
      <c r="I244" s="34"/>
      <c r="J244" s="35"/>
    </row>
    <row r="245" spans="1:16" ht="28.8" x14ac:dyDescent="0.3">
      <c r="A245" s="26" t="s">
        <v>29</v>
      </c>
      <c r="B245" s="26">
        <v>64</v>
      </c>
      <c r="C245" s="27" t="s">
        <v>349</v>
      </c>
      <c r="D245" s="26" t="s">
        <v>31</v>
      </c>
      <c r="E245" s="28" t="s">
        <v>350</v>
      </c>
      <c r="F245" s="29" t="s">
        <v>117</v>
      </c>
      <c r="G245" s="30">
        <v>5</v>
      </c>
      <c r="H245" s="31">
        <v>0</v>
      </c>
      <c r="I245" s="31">
        <f>ROUND(G245*H245,P4)</f>
        <v>0</v>
      </c>
      <c r="J245" s="26"/>
      <c r="O245" s="32">
        <f>I245*0.21</f>
        <v>0</v>
      </c>
      <c r="P245">
        <v>3</v>
      </c>
    </row>
    <row r="246" spans="1:16" x14ac:dyDescent="0.3">
      <c r="A246" s="26" t="s">
        <v>34</v>
      </c>
      <c r="B246" s="33"/>
      <c r="C246" s="34"/>
      <c r="D246" s="34"/>
      <c r="E246" s="28" t="s">
        <v>351</v>
      </c>
      <c r="F246" s="34"/>
      <c r="G246" s="34"/>
      <c r="H246" s="34"/>
      <c r="I246" s="34"/>
      <c r="J246" s="35"/>
    </row>
    <row r="247" spans="1:16" ht="72" x14ac:dyDescent="0.3">
      <c r="A247" s="26" t="s">
        <v>36</v>
      </c>
      <c r="B247" s="33"/>
      <c r="C247" s="34"/>
      <c r="D247" s="34"/>
      <c r="E247" s="28" t="s">
        <v>352</v>
      </c>
      <c r="F247" s="34"/>
      <c r="G247" s="34"/>
      <c r="H247" s="34"/>
      <c r="I247" s="34"/>
      <c r="J247" s="35"/>
    </row>
    <row r="248" spans="1:16" ht="28.8" x14ac:dyDescent="0.3">
      <c r="A248" s="26" t="s">
        <v>29</v>
      </c>
      <c r="B248" s="26">
        <v>65</v>
      </c>
      <c r="C248" s="27" t="s">
        <v>353</v>
      </c>
      <c r="D248" s="26" t="s">
        <v>31</v>
      </c>
      <c r="E248" s="28" t="s">
        <v>354</v>
      </c>
      <c r="F248" s="29" t="s">
        <v>163</v>
      </c>
      <c r="G248" s="30">
        <v>245.233</v>
      </c>
      <c r="H248" s="31">
        <v>0</v>
      </c>
      <c r="I248" s="31">
        <f>ROUND(G248*H248,P4)</f>
        <v>0</v>
      </c>
      <c r="J248" s="26"/>
      <c r="O248" s="32">
        <f>I248*0.21</f>
        <v>0</v>
      </c>
      <c r="P248">
        <v>3</v>
      </c>
    </row>
    <row r="249" spans="1:16" ht="43.2" x14ac:dyDescent="0.3">
      <c r="A249" s="26" t="s">
        <v>34</v>
      </c>
      <c r="B249" s="33"/>
      <c r="C249" s="34"/>
      <c r="D249" s="34"/>
      <c r="E249" s="28" t="s">
        <v>355</v>
      </c>
      <c r="F249" s="34"/>
      <c r="G249" s="34"/>
      <c r="H249" s="34"/>
      <c r="I249" s="34"/>
      <c r="J249" s="35"/>
    </row>
    <row r="250" spans="1:16" ht="28.8" x14ac:dyDescent="0.3">
      <c r="A250" s="26" t="s">
        <v>88</v>
      </c>
      <c r="B250" s="33"/>
      <c r="C250" s="34"/>
      <c r="D250" s="34"/>
      <c r="E250" s="41" t="s">
        <v>356</v>
      </c>
      <c r="F250" s="34"/>
      <c r="G250" s="34"/>
      <c r="H250" s="34"/>
      <c r="I250" s="34"/>
      <c r="J250" s="35"/>
    </row>
    <row r="251" spans="1:16" ht="43.2" x14ac:dyDescent="0.3">
      <c r="A251" s="26" t="s">
        <v>36</v>
      </c>
      <c r="B251" s="33"/>
      <c r="C251" s="34"/>
      <c r="D251" s="34"/>
      <c r="E251" s="28" t="s">
        <v>357</v>
      </c>
      <c r="F251" s="34"/>
      <c r="G251" s="34"/>
      <c r="H251" s="34"/>
      <c r="I251" s="34"/>
      <c r="J251" s="35"/>
    </row>
    <row r="252" spans="1:16" ht="28.8" x14ac:dyDescent="0.3">
      <c r="A252" s="26" t="s">
        <v>29</v>
      </c>
      <c r="B252" s="26">
        <v>66</v>
      </c>
      <c r="C252" s="27" t="s">
        <v>358</v>
      </c>
      <c r="D252" s="26" t="s">
        <v>31</v>
      </c>
      <c r="E252" s="28" t="s">
        <v>359</v>
      </c>
      <c r="F252" s="29" t="s">
        <v>163</v>
      </c>
      <c r="G252" s="30">
        <v>197.75</v>
      </c>
      <c r="H252" s="31">
        <v>0</v>
      </c>
      <c r="I252" s="31">
        <f>ROUND(G252*H252,P4)</f>
        <v>0</v>
      </c>
      <c r="J252" s="26"/>
      <c r="O252" s="32">
        <f>I252*0.21</f>
        <v>0</v>
      </c>
      <c r="P252">
        <v>3</v>
      </c>
    </row>
    <row r="253" spans="1:16" ht="43.2" x14ac:dyDescent="0.3">
      <c r="A253" s="26" t="s">
        <v>34</v>
      </c>
      <c r="B253" s="33"/>
      <c r="C253" s="34"/>
      <c r="D253" s="34"/>
      <c r="E253" s="28" t="s">
        <v>360</v>
      </c>
      <c r="F253" s="34"/>
      <c r="G253" s="34"/>
      <c r="H253" s="34"/>
      <c r="I253" s="34"/>
      <c r="J253" s="35"/>
    </row>
    <row r="254" spans="1:16" ht="43.2" x14ac:dyDescent="0.3">
      <c r="A254" s="26" t="s">
        <v>36</v>
      </c>
      <c r="B254" s="33"/>
      <c r="C254" s="34"/>
      <c r="D254" s="34"/>
      <c r="E254" s="28" t="s">
        <v>357</v>
      </c>
      <c r="F254" s="34"/>
      <c r="G254" s="34"/>
      <c r="H254" s="34"/>
      <c r="I254" s="34"/>
      <c r="J254" s="35"/>
    </row>
    <row r="255" spans="1:16" x14ac:dyDescent="0.3">
      <c r="A255" s="26" t="s">
        <v>29</v>
      </c>
      <c r="B255" s="26">
        <v>67</v>
      </c>
      <c r="C255" s="27" t="s">
        <v>361</v>
      </c>
      <c r="D255" s="26" t="s">
        <v>31</v>
      </c>
      <c r="E255" s="28" t="s">
        <v>362</v>
      </c>
      <c r="F255" s="29" t="s">
        <v>163</v>
      </c>
      <c r="G255" s="30">
        <v>47.875</v>
      </c>
      <c r="H255" s="31">
        <v>0</v>
      </c>
      <c r="I255" s="31">
        <f>ROUND(G255*H255,P4)</f>
        <v>0</v>
      </c>
      <c r="J255" s="26"/>
      <c r="O255" s="32">
        <f>I255*0.21</f>
        <v>0</v>
      </c>
      <c r="P255">
        <v>3</v>
      </c>
    </row>
    <row r="256" spans="1:16" ht="28.8" x14ac:dyDescent="0.3">
      <c r="A256" s="26" t="s">
        <v>34</v>
      </c>
      <c r="B256" s="33"/>
      <c r="C256" s="34"/>
      <c r="D256" s="34"/>
      <c r="E256" s="28" t="s">
        <v>363</v>
      </c>
      <c r="F256" s="34"/>
      <c r="G256" s="34"/>
      <c r="H256" s="34"/>
      <c r="I256" s="34"/>
      <c r="J256" s="35"/>
    </row>
    <row r="257" spans="1:16" x14ac:dyDescent="0.3">
      <c r="A257" s="26" t="s">
        <v>88</v>
      </c>
      <c r="B257" s="33"/>
      <c r="C257" s="34"/>
      <c r="D257" s="34"/>
      <c r="E257" s="41" t="s">
        <v>364</v>
      </c>
      <c r="F257" s="34"/>
      <c r="G257" s="34"/>
      <c r="H257" s="34"/>
      <c r="I257" s="34"/>
      <c r="J257" s="35"/>
    </row>
    <row r="258" spans="1:16" ht="43.2" x14ac:dyDescent="0.3">
      <c r="A258" s="26" t="s">
        <v>36</v>
      </c>
      <c r="B258" s="33"/>
      <c r="C258" s="34"/>
      <c r="D258" s="34"/>
      <c r="E258" s="28" t="s">
        <v>357</v>
      </c>
      <c r="F258" s="34"/>
      <c r="G258" s="34"/>
      <c r="H258" s="34"/>
      <c r="I258" s="34"/>
      <c r="J258" s="35"/>
    </row>
    <row r="259" spans="1:16" x14ac:dyDescent="0.3">
      <c r="A259" s="26" t="s">
        <v>29</v>
      </c>
      <c r="B259" s="26">
        <v>68</v>
      </c>
      <c r="C259" s="27" t="s">
        <v>365</v>
      </c>
      <c r="D259" s="26" t="s">
        <v>31</v>
      </c>
      <c r="E259" s="28" t="s">
        <v>366</v>
      </c>
      <c r="F259" s="29" t="s">
        <v>117</v>
      </c>
      <c r="G259" s="30">
        <v>8</v>
      </c>
      <c r="H259" s="31">
        <v>0</v>
      </c>
      <c r="I259" s="31">
        <f>ROUND(G259*H259,P4)</f>
        <v>0</v>
      </c>
      <c r="J259" s="26"/>
      <c r="O259" s="32">
        <f>I259*0.21</f>
        <v>0</v>
      </c>
      <c r="P259">
        <v>3</v>
      </c>
    </row>
    <row r="260" spans="1:16" ht="57.6" x14ac:dyDescent="0.3">
      <c r="A260" s="26" t="s">
        <v>34</v>
      </c>
      <c r="B260" s="33"/>
      <c r="C260" s="34"/>
      <c r="D260" s="34"/>
      <c r="E260" s="28" t="s">
        <v>367</v>
      </c>
      <c r="F260" s="34"/>
      <c r="G260" s="34"/>
      <c r="H260" s="34"/>
      <c r="I260" s="34"/>
      <c r="J260" s="35"/>
    </row>
    <row r="261" spans="1:16" x14ac:dyDescent="0.3">
      <c r="A261" s="26" t="s">
        <v>88</v>
      </c>
      <c r="B261" s="33"/>
      <c r="C261" s="34"/>
      <c r="D261" s="34"/>
      <c r="E261" s="41" t="s">
        <v>368</v>
      </c>
      <c r="F261" s="34"/>
      <c r="G261" s="34"/>
      <c r="H261" s="34"/>
      <c r="I261" s="34"/>
      <c r="J261" s="35"/>
    </row>
    <row r="262" spans="1:16" ht="43.2" x14ac:dyDescent="0.3">
      <c r="A262" s="26" t="s">
        <v>36</v>
      </c>
      <c r="B262" s="33"/>
      <c r="C262" s="34"/>
      <c r="D262" s="34"/>
      <c r="E262" s="28" t="s">
        <v>369</v>
      </c>
      <c r="F262" s="34"/>
      <c r="G262" s="34"/>
      <c r="H262" s="34"/>
      <c r="I262" s="34"/>
      <c r="J262" s="35"/>
    </row>
    <row r="263" spans="1:16" x14ac:dyDescent="0.3">
      <c r="A263" s="26" t="s">
        <v>29</v>
      </c>
      <c r="B263" s="26">
        <v>69</v>
      </c>
      <c r="C263" s="27" t="s">
        <v>370</v>
      </c>
      <c r="D263" s="26" t="s">
        <v>31</v>
      </c>
      <c r="E263" s="28" t="s">
        <v>371</v>
      </c>
      <c r="F263" s="29" t="s">
        <v>134</v>
      </c>
      <c r="G263" s="30">
        <v>24.6</v>
      </c>
      <c r="H263" s="31">
        <v>0</v>
      </c>
      <c r="I263" s="31">
        <f>ROUND(G263*H263,P4)</f>
        <v>0</v>
      </c>
      <c r="J263" s="26"/>
      <c r="O263" s="32">
        <f>I263*0.21</f>
        <v>0</v>
      </c>
      <c r="P263">
        <v>3</v>
      </c>
    </row>
    <row r="264" spans="1:16" ht="28.8" x14ac:dyDescent="0.3">
      <c r="A264" s="26" t="s">
        <v>34</v>
      </c>
      <c r="B264" s="33"/>
      <c r="C264" s="34"/>
      <c r="D264" s="34"/>
      <c r="E264" s="28" t="s">
        <v>372</v>
      </c>
      <c r="F264" s="34"/>
      <c r="G264" s="34"/>
      <c r="H264" s="34"/>
      <c r="I264" s="34"/>
      <c r="J264" s="35"/>
    </row>
    <row r="265" spans="1:16" x14ac:dyDescent="0.3">
      <c r="A265" s="26" t="s">
        <v>88</v>
      </c>
      <c r="B265" s="33"/>
      <c r="C265" s="34"/>
      <c r="D265" s="34"/>
      <c r="E265" s="41" t="s">
        <v>373</v>
      </c>
      <c r="F265" s="34"/>
      <c r="G265" s="34"/>
      <c r="H265" s="34"/>
      <c r="I265" s="34"/>
      <c r="J265" s="35"/>
    </row>
    <row r="266" spans="1:16" ht="57.6" x14ac:dyDescent="0.3">
      <c r="A266" s="26" t="s">
        <v>36</v>
      </c>
      <c r="B266" s="33"/>
      <c r="C266" s="34"/>
      <c r="D266" s="34"/>
      <c r="E266" s="28" t="s">
        <v>374</v>
      </c>
      <c r="F266" s="34"/>
      <c r="G266" s="34"/>
      <c r="H266" s="34"/>
      <c r="I266" s="34"/>
      <c r="J266" s="35"/>
    </row>
    <row r="267" spans="1:16" x14ac:dyDescent="0.3">
      <c r="A267" s="26" t="s">
        <v>29</v>
      </c>
      <c r="B267" s="26">
        <v>70</v>
      </c>
      <c r="C267" s="27" t="s">
        <v>375</v>
      </c>
      <c r="D267" s="26" t="s">
        <v>31</v>
      </c>
      <c r="E267" s="28" t="s">
        <v>376</v>
      </c>
      <c r="F267" s="29" t="s">
        <v>134</v>
      </c>
      <c r="G267" s="30">
        <v>478</v>
      </c>
      <c r="H267" s="31">
        <v>0</v>
      </c>
      <c r="I267" s="31">
        <f>ROUND(G267*H267,P4)</f>
        <v>0</v>
      </c>
      <c r="J267" s="26"/>
      <c r="O267" s="32">
        <f>I267*0.21</f>
        <v>0</v>
      </c>
      <c r="P267">
        <v>3</v>
      </c>
    </row>
    <row r="268" spans="1:16" ht="43.2" x14ac:dyDescent="0.3">
      <c r="A268" s="26" t="s">
        <v>34</v>
      </c>
      <c r="B268" s="33"/>
      <c r="C268" s="34"/>
      <c r="D268" s="34"/>
      <c r="E268" s="28" t="s">
        <v>377</v>
      </c>
      <c r="F268" s="34"/>
      <c r="G268" s="34"/>
      <c r="H268" s="34"/>
      <c r="I268" s="34"/>
      <c r="J268" s="35"/>
    </row>
    <row r="269" spans="1:16" ht="57.6" x14ac:dyDescent="0.3">
      <c r="A269" s="26" t="s">
        <v>36</v>
      </c>
      <c r="B269" s="33"/>
      <c r="C269" s="34"/>
      <c r="D269" s="34"/>
      <c r="E269" s="28" t="s">
        <v>374</v>
      </c>
      <c r="F269" s="34"/>
      <c r="G269" s="34"/>
      <c r="H269" s="34"/>
      <c r="I269" s="34"/>
      <c r="J269" s="35"/>
    </row>
    <row r="270" spans="1:16" x14ac:dyDescent="0.3">
      <c r="A270" s="26" t="s">
        <v>29</v>
      </c>
      <c r="B270" s="26">
        <v>71</v>
      </c>
      <c r="C270" s="27" t="s">
        <v>375</v>
      </c>
      <c r="D270" s="26" t="s">
        <v>91</v>
      </c>
      <c r="E270" s="28" t="s">
        <v>376</v>
      </c>
      <c r="F270" s="29" t="s">
        <v>134</v>
      </c>
      <c r="G270" s="30">
        <v>195</v>
      </c>
      <c r="H270" s="31">
        <v>0</v>
      </c>
      <c r="I270" s="31">
        <f>ROUND(G270*H270,P4)</f>
        <v>0</v>
      </c>
      <c r="J270" s="26"/>
      <c r="O270" s="32">
        <f>I270*0.21</f>
        <v>0</v>
      </c>
      <c r="P270">
        <v>3</v>
      </c>
    </row>
    <row r="271" spans="1:16" ht="43.2" x14ac:dyDescent="0.3">
      <c r="A271" s="26" t="s">
        <v>34</v>
      </c>
      <c r="B271" s="33"/>
      <c r="C271" s="34"/>
      <c r="D271" s="34"/>
      <c r="E271" s="28" t="s">
        <v>378</v>
      </c>
      <c r="F271" s="34"/>
      <c r="G271" s="34"/>
      <c r="H271" s="34"/>
      <c r="I271" s="34"/>
      <c r="J271" s="35"/>
    </row>
    <row r="272" spans="1:16" ht="57.6" x14ac:dyDescent="0.3">
      <c r="A272" s="26" t="s">
        <v>36</v>
      </c>
      <c r="B272" s="33"/>
      <c r="C272" s="34"/>
      <c r="D272" s="34"/>
      <c r="E272" s="28" t="s">
        <v>374</v>
      </c>
      <c r="F272" s="34"/>
      <c r="G272" s="34"/>
      <c r="H272" s="34"/>
      <c r="I272" s="34"/>
      <c r="J272" s="35"/>
    </row>
    <row r="273" spans="1:16" x14ac:dyDescent="0.3">
      <c r="A273" s="26" t="s">
        <v>29</v>
      </c>
      <c r="B273" s="26">
        <v>72</v>
      </c>
      <c r="C273" s="27" t="s">
        <v>375</v>
      </c>
      <c r="D273" s="26" t="s">
        <v>95</v>
      </c>
      <c r="E273" s="28" t="s">
        <v>376</v>
      </c>
      <c r="F273" s="29" t="s">
        <v>134</v>
      </c>
      <c r="G273" s="30">
        <v>1862</v>
      </c>
      <c r="H273" s="31">
        <v>0</v>
      </c>
      <c r="I273" s="31">
        <f>ROUND(G273*H273,P4)</f>
        <v>0</v>
      </c>
      <c r="J273" s="26"/>
      <c r="O273" s="32">
        <f>I273*0.21</f>
        <v>0</v>
      </c>
      <c r="P273">
        <v>3</v>
      </c>
    </row>
    <row r="274" spans="1:16" ht="43.2" x14ac:dyDescent="0.3">
      <c r="A274" s="26" t="s">
        <v>34</v>
      </c>
      <c r="B274" s="33"/>
      <c r="C274" s="34"/>
      <c r="D274" s="34"/>
      <c r="E274" s="28" t="s">
        <v>379</v>
      </c>
      <c r="F274" s="34"/>
      <c r="G274" s="34"/>
      <c r="H274" s="34"/>
      <c r="I274" s="34"/>
      <c r="J274" s="35"/>
    </row>
    <row r="275" spans="1:16" x14ac:dyDescent="0.3">
      <c r="A275" s="26" t="s">
        <v>88</v>
      </c>
      <c r="B275" s="33"/>
      <c r="C275" s="34"/>
      <c r="D275" s="34"/>
      <c r="E275" s="41" t="s">
        <v>380</v>
      </c>
      <c r="F275" s="34"/>
      <c r="G275" s="34"/>
      <c r="H275" s="34"/>
      <c r="I275" s="34"/>
      <c r="J275" s="35"/>
    </row>
    <row r="276" spans="1:16" ht="57.6" x14ac:dyDescent="0.3">
      <c r="A276" s="26" t="s">
        <v>36</v>
      </c>
      <c r="B276" s="33"/>
      <c r="C276" s="34"/>
      <c r="D276" s="34"/>
      <c r="E276" s="28" t="s">
        <v>374</v>
      </c>
      <c r="F276" s="34"/>
      <c r="G276" s="34"/>
      <c r="H276" s="34"/>
      <c r="I276" s="34"/>
      <c r="J276" s="35"/>
    </row>
    <row r="277" spans="1:16" x14ac:dyDescent="0.3">
      <c r="A277" s="26" t="s">
        <v>29</v>
      </c>
      <c r="B277" s="26">
        <v>73</v>
      </c>
      <c r="C277" s="27" t="s">
        <v>381</v>
      </c>
      <c r="D277" s="26" t="s">
        <v>31</v>
      </c>
      <c r="E277" s="28" t="s">
        <v>382</v>
      </c>
      <c r="F277" s="29" t="s">
        <v>134</v>
      </c>
      <c r="G277" s="30">
        <v>39</v>
      </c>
      <c r="H277" s="31">
        <v>0</v>
      </c>
      <c r="I277" s="31">
        <f>ROUND(G277*H277,P4)</f>
        <v>0</v>
      </c>
      <c r="J277" s="26"/>
      <c r="O277" s="32">
        <f>I277*0.21</f>
        <v>0</v>
      </c>
      <c r="P277">
        <v>3</v>
      </c>
    </row>
    <row r="278" spans="1:16" ht="43.2" x14ac:dyDescent="0.3">
      <c r="A278" s="26" t="s">
        <v>34</v>
      </c>
      <c r="B278" s="33"/>
      <c r="C278" s="34"/>
      <c r="D278" s="34"/>
      <c r="E278" s="28" t="s">
        <v>383</v>
      </c>
      <c r="F278" s="34"/>
      <c r="G278" s="34"/>
      <c r="H278" s="34"/>
      <c r="I278" s="34"/>
      <c r="J278" s="35"/>
    </row>
    <row r="279" spans="1:16" x14ac:dyDescent="0.3">
      <c r="A279" s="26" t="s">
        <v>88</v>
      </c>
      <c r="B279" s="33"/>
      <c r="C279" s="34"/>
      <c r="D279" s="34"/>
      <c r="E279" s="41" t="s">
        <v>384</v>
      </c>
      <c r="F279" s="34"/>
      <c r="G279" s="34"/>
      <c r="H279" s="34"/>
      <c r="I279" s="34"/>
      <c r="J279" s="35"/>
    </row>
    <row r="280" spans="1:16" ht="57.6" x14ac:dyDescent="0.3">
      <c r="A280" s="26" t="s">
        <v>36</v>
      </c>
      <c r="B280" s="33"/>
      <c r="C280" s="34"/>
      <c r="D280" s="34"/>
      <c r="E280" s="28" t="s">
        <v>374</v>
      </c>
      <c r="F280" s="34"/>
      <c r="G280" s="34"/>
      <c r="H280" s="34"/>
      <c r="I280" s="34"/>
      <c r="J280" s="35"/>
    </row>
    <row r="281" spans="1:16" x14ac:dyDescent="0.3">
      <c r="A281" s="26" t="s">
        <v>29</v>
      </c>
      <c r="B281" s="26">
        <v>74</v>
      </c>
      <c r="C281" s="27" t="s">
        <v>385</v>
      </c>
      <c r="D281" s="26" t="s">
        <v>31</v>
      </c>
      <c r="E281" s="28" t="s">
        <v>386</v>
      </c>
      <c r="F281" s="29" t="s">
        <v>134</v>
      </c>
      <c r="G281" s="30">
        <v>153</v>
      </c>
      <c r="H281" s="31">
        <v>0</v>
      </c>
      <c r="I281" s="31">
        <f>ROUND(G281*H281,P4)</f>
        <v>0</v>
      </c>
      <c r="J281" s="26"/>
      <c r="O281" s="32">
        <f>I281*0.21</f>
        <v>0</v>
      </c>
      <c r="P281">
        <v>3</v>
      </c>
    </row>
    <row r="282" spans="1:16" ht="43.2" x14ac:dyDescent="0.3">
      <c r="A282" s="26" t="s">
        <v>34</v>
      </c>
      <c r="B282" s="33"/>
      <c r="C282" s="34"/>
      <c r="D282" s="34"/>
      <c r="E282" s="28" t="s">
        <v>387</v>
      </c>
      <c r="F282" s="34"/>
      <c r="G282" s="34"/>
      <c r="H282" s="34"/>
      <c r="I282" s="34"/>
      <c r="J282" s="35"/>
    </row>
    <row r="283" spans="1:16" x14ac:dyDescent="0.3">
      <c r="A283" s="26" t="s">
        <v>88</v>
      </c>
      <c r="B283" s="33"/>
      <c r="C283" s="34"/>
      <c r="D283" s="34"/>
      <c r="E283" s="41" t="s">
        <v>388</v>
      </c>
      <c r="F283" s="34"/>
      <c r="G283" s="34"/>
      <c r="H283" s="34"/>
      <c r="I283" s="34"/>
      <c r="J283" s="35"/>
    </row>
    <row r="284" spans="1:16" ht="57.6" x14ac:dyDescent="0.3">
      <c r="A284" s="26" t="s">
        <v>36</v>
      </c>
      <c r="B284" s="33"/>
      <c r="C284" s="34"/>
      <c r="D284" s="34"/>
      <c r="E284" s="28" t="s">
        <v>374</v>
      </c>
      <c r="F284" s="34"/>
      <c r="G284" s="34"/>
      <c r="H284" s="34"/>
      <c r="I284" s="34"/>
      <c r="J284" s="35"/>
    </row>
    <row r="285" spans="1:16" x14ac:dyDescent="0.3">
      <c r="A285" s="26" t="s">
        <v>29</v>
      </c>
      <c r="B285" s="26">
        <v>75</v>
      </c>
      <c r="C285" s="27" t="s">
        <v>389</v>
      </c>
      <c r="D285" s="26" t="s">
        <v>31</v>
      </c>
      <c r="E285" s="28" t="s">
        <v>390</v>
      </c>
      <c r="F285" s="29" t="s">
        <v>134</v>
      </c>
      <c r="G285" s="30">
        <v>2644</v>
      </c>
      <c r="H285" s="31">
        <v>0</v>
      </c>
      <c r="I285" s="31">
        <f>ROUND(G285*H285,P4)</f>
        <v>0</v>
      </c>
      <c r="J285" s="26"/>
      <c r="O285" s="32">
        <f>I285*0.21</f>
        <v>0</v>
      </c>
      <c r="P285">
        <v>3</v>
      </c>
    </row>
    <row r="286" spans="1:16" ht="43.2" x14ac:dyDescent="0.3">
      <c r="A286" s="26" t="s">
        <v>34</v>
      </c>
      <c r="B286" s="33"/>
      <c r="C286" s="34"/>
      <c r="D286" s="34"/>
      <c r="E286" s="28" t="s">
        <v>391</v>
      </c>
      <c r="F286" s="34"/>
      <c r="G286" s="34"/>
      <c r="H286" s="34"/>
      <c r="I286" s="34"/>
      <c r="J286" s="35"/>
    </row>
    <row r="287" spans="1:16" x14ac:dyDescent="0.3">
      <c r="A287" s="26" t="s">
        <v>88</v>
      </c>
      <c r="B287" s="33"/>
      <c r="C287" s="34"/>
      <c r="D287" s="34"/>
      <c r="E287" s="41" t="s">
        <v>392</v>
      </c>
      <c r="F287" s="34"/>
      <c r="G287" s="34"/>
      <c r="H287" s="34"/>
      <c r="I287" s="34"/>
      <c r="J287" s="35"/>
    </row>
    <row r="288" spans="1:16" ht="57.6" x14ac:dyDescent="0.3">
      <c r="A288" s="26" t="s">
        <v>36</v>
      </c>
      <c r="B288" s="33"/>
      <c r="C288" s="34"/>
      <c r="D288" s="34"/>
      <c r="E288" s="28" t="s">
        <v>393</v>
      </c>
      <c r="F288" s="34"/>
      <c r="G288" s="34"/>
      <c r="H288" s="34"/>
      <c r="I288" s="34"/>
      <c r="J288" s="35"/>
    </row>
    <row r="289" spans="1:16" x14ac:dyDescent="0.3">
      <c r="A289" s="26" t="s">
        <v>29</v>
      </c>
      <c r="B289" s="26">
        <v>76</v>
      </c>
      <c r="C289" s="27" t="s">
        <v>394</v>
      </c>
      <c r="D289" s="26" t="s">
        <v>31</v>
      </c>
      <c r="E289" s="28" t="s">
        <v>395</v>
      </c>
      <c r="F289" s="29" t="s">
        <v>134</v>
      </c>
      <c r="G289" s="30">
        <v>135.6</v>
      </c>
      <c r="H289" s="31">
        <v>0</v>
      </c>
      <c r="I289" s="31">
        <f>ROUND(G289*H289,P4)</f>
        <v>0</v>
      </c>
      <c r="J289" s="26"/>
      <c r="O289" s="32">
        <f>I289*0.21</f>
        <v>0</v>
      </c>
      <c r="P289">
        <v>3</v>
      </c>
    </row>
    <row r="290" spans="1:16" ht="43.2" x14ac:dyDescent="0.3">
      <c r="A290" s="26" t="s">
        <v>34</v>
      </c>
      <c r="B290" s="33"/>
      <c r="C290" s="34"/>
      <c r="D290" s="34"/>
      <c r="E290" s="28" t="s">
        <v>396</v>
      </c>
      <c r="F290" s="34"/>
      <c r="G290" s="34"/>
      <c r="H290" s="34"/>
      <c r="I290" s="34"/>
      <c r="J290" s="35"/>
    </row>
    <row r="291" spans="1:16" ht="28.8" x14ac:dyDescent="0.3">
      <c r="A291" s="26" t="s">
        <v>36</v>
      </c>
      <c r="B291" s="33"/>
      <c r="C291" s="34"/>
      <c r="D291" s="34"/>
      <c r="E291" s="28" t="s">
        <v>397</v>
      </c>
      <c r="F291" s="34"/>
      <c r="G291" s="34"/>
      <c r="H291" s="34"/>
      <c r="I291" s="34"/>
      <c r="J291" s="35"/>
    </row>
    <row r="292" spans="1:16" x14ac:dyDescent="0.3">
      <c r="A292" s="26" t="s">
        <v>29</v>
      </c>
      <c r="B292" s="26">
        <v>77</v>
      </c>
      <c r="C292" s="27" t="s">
        <v>398</v>
      </c>
      <c r="D292" s="26" t="s">
        <v>31</v>
      </c>
      <c r="E292" s="28" t="s">
        <v>399</v>
      </c>
      <c r="F292" s="29" t="s">
        <v>134</v>
      </c>
      <c r="G292" s="30">
        <v>135.6</v>
      </c>
      <c r="H292" s="31">
        <v>0</v>
      </c>
      <c r="I292" s="31">
        <f>ROUND(G292*H292,P4)</f>
        <v>0</v>
      </c>
      <c r="J292" s="26"/>
      <c r="O292" s="32">
        <f>I292*0.21</f>
        <v>0</v>
      </c>
      <c r="P292">
        <v>3</v>
      </c>
    </row>
    <row r="293" spans="1:16" ht="43.2" x14ac:dyDescent="0.3">
      <c r="A293" s="26" t="s">
        <v>34</v>
      </c>
      <c r="B293" s="33"/>
      <c r="C293" s="34"/>
      <c r="D293" s="34"/>
      <c r="E293" s="28" t="s">
        <v>400</v>
      </c>
      <c r="F293" s="34"/>
      <c r="G293" s="34"/>
      <c r="H293" s="34"/>
      <c r="I293" s="34"/>
      <c r="J293" s="35"/>
    </row>
    <row r="294" spans="1:16" ht="28.8" x14ac:dyDescent="0.3">
      <c r="A294" s="26" t="s">
        <v>36</v>
      </c>
      <c r="B294" s="33"/>
      <c r="C294" s="34"/>
      <c r="D294" s="34"/>
      <c r="E294" s="28" t="s">
        <v>397</v>
      </c>
      <c r="F294" s="34"/>
      <c r="G294" s="34"/>
      <c r="H294" s="34"/>
      <c r="I294" s="34"/>
      <c r="J294" s="35"/>
    </row>
    <row r="295" spans="1:16" x14ac:dyDescent="0.3">
      <c r="A295" s="26" t="s">
        <v>29</v>
      </c>
      <c r="B295" s="26">
        <v>78</v>
      </c>
      <c r="C295" s="27" t="s">
        <v>401</v>
      </c>
      <c r="D295" s="26" t="s">
        <v>31</v>
      </c>
      <c r="E295" s="28" t="s">
        <v>402</v>
      </c>
      <c r="F295" s="29" t="s">
        <v>163</v>
      </c>
      <c r="G295" s="30">
        <v>15.6</v>
      </c>
      <c r="H295" s="31">
        <v>0</v>
      </c>
      <c r="I295" s="31">
        <f>ROUND(G295*H295,P4)</f>
        <v>0</v>
      </c>
      <c r="J295" s="26"/>
      <c r="O295" s="32">
        <f>I295*0.21</f>
        <v>0</v>
      </c>
      <c r="P295">
        <v>3</v>
      </c>
    </row>
    <row r="296" spans="1:16" ht="43.2" x14ac:dyDescent="0.3">
      <c r="A296" s="26" t="s">
        <v>34</v>
      </c>
      <c r="B296" s="33"/>
      <c r="C296" s="34"/>
      <c r="D296" s="34"/>
      <c r="E296" s="28" t="s">
        <v>403</v>
      </c>
      <c r="F296" s="34"/>
      <c r="G296" s="34"/>
      <c r="H296" s="34"/>
      <c r="I296" s="34"/>
      <c r="J296" s="35"/>
    </row>
    <row r="297" spans="1:16" ht="273.60000000000002" x14ac:dyDescent="0.3">
      <c r="A297" s="26" t="s">
        <v>36</v>
      </c>
      <c r="B297" s="33"/>
      <c r="C297" s="34"/>
      <c r="D297" s="34"/>
      <c r="E297" s="28" t="s">
        <v>404</v>
      </c>
      <c r="F297" s="34"/>
      <c r="G297" s="34"/>
      <c r="H297" s="34"/>
      <c r="I297" s="34"/>
      <c r="J297" s="35"/>
    </row>
    <row r="298" spans="1:16" x14ac:dyDescent="0.3">
      <c r="A298" s="26" t="s">
        <v>29</v>
      </c>
      <c r="B298" s="26">
        <v>79</v>
      </c>
      <c r="C298" s="27" t="s">
        <v>405</v>
      </c>
      <c r="D298" s="26" t="s">
        <v>31</v>
      </c>
      <c r="E298" s="28" t="s">
        <v>406</v>
      </c>
      <c r="F298" s="29" t="s">
        <v>134</v>
      </c>
      <c r="G298" s="30">
        <v>135.6</v>
      </c>
      <c r="H298" s="31">
        <v>0</v>
      </c>
      <c r="I298" s="31">
        <f>ROUND(G298*H298,P4)</f>
        <v>0</v>
      </c>
      <c r="J298" s="26"/>
      <c r="O298" s="32">
        <f>I298*0.21</f>
        <v>0</v>
      </c>
      <c r="P298">
        <v>3</v>
      </c>
    </row>
    <row r="299" spans="1:16" ht="28.8" x14ac:dyDescent="0.3">
      <c r="A299" s="26" t="s">
        <v>34</v>
      </c>
      <c r="B299" s="33"/>
      <c r="C299" s="34"/>
      <c r="D299" s="34"/>
      <c r="E299" s="28" t="s">
        <v>407</v>
      </c>
      <c r="F299" s="34"/>
      <c r="G299" s="34"/>
      <c r="H299" s="34"/>
      <c r="I299" s="34"/>
      <c r="J299" s="35"/>
    </row>
    <row r="300" spans="1:16" ht="43.2" x14ac:dyDescent="0.3">
      <c r="A300" s="26" t="s">
        <v>36</v>
      </c>
      <c r="B300" s="33"/>
      <c r="C300" s="34"/>
      <c r="D300" s="34"/>
      <c r="E300" s="28" t="s">
        <v>408</v>
      </c>
      <c r="F300" s="34"/>
      <c r="G300" s="34"/>
      <c r="H300" s="34"/>
      <c r="I300" s="34"/>
      <c r="J300" s="35"/>
    </row>
    <row r="301" spans="1:16" x14ac:dyDescent="0.3">
      <c r="A301" s="26" t="s">
        <v>29</v>
      </c>
      <c r="B301" s="26">
        <v>80</v>
      </c>
      <c r="C301" s="27" t="s">
        <v>409</v>
      </c>
      <c r="D301" s="26" t="s">
        <v>31</v>
      </c>
      <c r="E301" s="28" t="s">
        <v>410</v>
      </c>
      <c r="F301" s="29" t="s">
        <v>117</v>
      </c>
      <c r="G301" s="30">
        <v>27</v>
      </c>
      <c r="H301" s="31">
        <v>0</v>
      </c>
      <c r="I301" s="31">
        <f>ROUND(G301*H301,P4)</f>
        <v>0</v>
      </c>
      <c r="J301" s="26"/>
      <c r="O301" s="32">
        <f>I301*0.21</f>
        <v>0</v>
      </c>
      <c r="P301">
        <v>3</v>
      </c>
    </row>
    <row r="302" spans="1:16" ht="57.6" x14ac:dyDescent="0.3">
      <c r="A302" s="26" t="s">
        <v>34</v>
      </c>
      <c r="B302" s="33"/>
      <c r="C302" s="34"/>
      <c r="D302" s="34"/>
      <c r="E302" s="28" t="s">
        <v>411</v>
      </c>
      <c r="F302" s="34"/>
      <c r="G302" s="34"/>
      <c r="H302" s="34"/>
      <c r="I302" s="34"/>
      <c r="J302" s="35"/>
    </row>
    <row r="303" spans="1:16" ht="144" x14ac:dyDescent="0.3">
      <c r="A303" s="26" t="s">
        <v>36</v>
      </c>
      <c r="B303" s="36"/>
      <c r="C303" s="37"/>
      <c r="D303" s="37"/>
      <c r="E303" s="28" t="s">
        <v>412</v>
      </c>
      <c r="F303" s="37"/>
      <c r="G303" s="37"/>
      <c r="H303" s="37"/>
      <c r="I303" s="37"/>
      <c r="J303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413</v>
      </c>
      <c r="I3" s="14">
        <f>SUMIFS(I8:I11,A8:A11,"SD")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2" t="s">
        <v>413</v>
      </c>
      <c r="D4" s="43"/>
      <c r="E4" s="12" t="s">
        <v>414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27</v>
      </c>
      <c r="D8" s="23"/>
      <c r="E8" s="20" t="s">
        <v>28</v>
      </c>
      <c r="F8" s="23"/>
      <c r="G8" s="23"/>
      <c r="H8" s="23"/>
      <c r="I8" s="24">
        <f>SUMIFS(I9:I11,A9:A11,"P")</f>
        <v>0</v>
      </c>
      <c r="J8" s="25"/>
    </row>
    <row r="9" spans="1:16" x14ac:dyDescent="0.3">
      <c r="A9" s="26" t="s">
        <v>29</v>
      </c>
      <c r="B9" s="26">
        <v>1</v>
      </c>
      <c r="C9" s="27" t="s">
        <v>415</v>
      </c>
      <c r="D9" s="26"/>
      <c r="E9" s="28" t="s">
        <v>416</v>
      </c>
      <c r="F9" s="29" t="s">
        <v>33</v>
      </c>
      <c r="G9" s="30">
        <v>1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ht="187.2" x14ac:dyDescent="0.3">
      <c r="A10" s="26" t="s">
        <v>34</v>
      </c>
      <c r="B10" s="33"/>
      <c r="C10" s="34"/>
      <c r="D10" s="34"/>
      <c r="E10" s="28" t="s">
        <v>417</v>
      </c>
      <c r="F10" s="34"/>
      <c r="G10" s="34"/>
      <c r="H10" s="34"/>
      <c r="I10" s="34"/>
      <c r="J10" s="35"/>
    </row>
    <row r="11" spans="1:16" ht="72" x14ac:dyDescent="0.3">
      <c r="A11" s="26" t="s">
        <v>36</v>
      </c>
      <c r="B11" s="36"/>
      <c r="C11" s="37"/>
      <c r="D11" s="37"/>
      <c r="E11" s="28" t="s">
        <v>418</v>
      </c>
      <c r="F11" s="37"/>
      <c r="G11" s="37"/>
      <c r="H11" s="37"/>
      <c r="I11" s="37"/>
      <c r="J11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3"/>
  <sheetViews>
    <sheetView topLeftCell="B1" workbookViewId="0"/>
  </sheetViews>
  <sheetFormatPr defaultRowHeight="14.4" x14ac:dyDescent="0.3"/>
  <cols>
    <col min="1" max="1" width="9.109375" hidden="1"/>
    <col min="2" max="2" width="16.109375" customWidth="1"/>
    <col min="3" max="3" width="9.6640625" customWidth="1"/>
    <col min="4" max="4" width="13" customWidth="1"/>
    <col min="5" max="5" width="64.88671875" customWidth="1"/>
    <col min="6" max="6" width="13" customWidth="1"/>
    <col min="7" max="9" width="16.109375" customWidth="1"/>
    <col min="10" max="10" width="14.88671875" bestFit="1" customWidth="1"/>
    <col min="15" max="16" width="9.109375" hidden="1"/>
  </cols>
  <sheetData>
    <row r="1" spans="1:16" x14ac:dyDescent="0.3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1" x14ac:dyDescent="0.3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3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419</v>
      </c>
      <c r="I3" s="14">
        <f>SUMIFS(I8:I173,A8:A173,"SD")</f>
        <v>0</v>
      </c>
      <c r="J3" s="9"/>
      <c r="O3">
        <v>0</v>
      </c>
      <c r="P3">
        <v>2</v>
      </c>
    </row>
    <row r="4" spans="1:16" x14ac:dyDescent="0.3">
      <c r="A4" s="10" t="s">
        <v>8</v>
      </c>
      <c r="B4" s="11" t="s">
        <v>13</v>
      </c>
      <c r="C4" s="42" t="s">
        <v>419</v>
      </c>
      <c r="D4" s="43"/>
      <c r="E4" s="12" t="s">
        <v>420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3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3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3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3">
      <c r="A8" s="20" t="s">
        <v>26</v>
      </c>
      <c r="B8" s="21"/>
      <c r="C8" s="22" t="s">
        <v>113</v>
      </c>
      <c r="D8" s="23"/>
      <c r="E8" s="20" t="s">
        <v>421</v>
      </c>
      <c r="F8" s="23"/>
      <c r="G8" s="23"/>
      <c r="H8" s="23"/>
      <c r="I8" s="24">
        <f>SUMIFS(I9:I44,A9:A44,"P")</f>
        <v>0</v>
      </c>
      <c r="J8" s="25"/>
    </row>
    <row r="9" spans="1:16" x14ac:dyDescent="0.3">
      <c r="A9" s="26" t="s">
        <v>29</v>
      </c>
      <c r="B9" s="26">
        <v>1</v>
      </c>
      <c r="C9" s="27" t="s">
        <v>422</v>
      </c>
      <c r="D9" s="26"/>
      <c r="E9" s="28" t="s">
        <v>423</v>
      </c>
      <c r="F9" s="29" t="s">
        <v>424</v>
      </c>
      <c r="G9" s="30">
        <v>2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x14ac:dyDescent="0.3">
      <c r="A10" s="26" t="s">
        <v>34</v>
      </c>
      <c r="B10" s="33"/>
      <c r="C10" s="34"/>
      <c r="D10" s="34"/>
      <c r="E10" s="39" t="s">
        <v>31</v>
      </c>
      <c r="F10" s="34"/>
      <c r="G10" s="34"/>
      <c r="H10" s="34"/>
      <c r="I10" s="34"/>
      <c r="J10" s="35"/>
    </row>
    <row r="11" spans="1:16" x14ac:dyDescent="0.3">
      <c r="A11" s="26" t="s">
        <v>36</v>
      </c>
      <c r="B11" s="33"/>
      <c r="C11" s="34"/>
      <c r="D11" s="34"/>
      <c r="E11" s="39"/>
      <c r="F11" s="34"/>
      <c r="G11" s="34"/>
      <c r="H11" s="34"/>
      <c r="I11" s="34"/>
      <c r="J11" s="35"/>
    </row>
    <row r="12" spans="1:16" x14ac:dyDescent="0.3">
      <c r="A12" s="26" t="s">
        <v>29</v>
      </c>
      <c r="B12" s="26">
        <v>2</v>
      </c>
      <c r="C12" s="27" t="s">
        <v>425</v>
      </c>
      <c r="D12" s="26"/>
      <c r="E12" s="28" t="s">
        <v>426</v>
      </c>
      <c r="F12" s="29" t="s">
        <v>424</v>
      </c>
      <c r="G12" s="30">
        <v>4</v>
      </c>
      <c r="H12" s="31">
        <v>0</v>
      </c>
      <c r="I12" s="31">
        <f>ROUND(G12*H12,P4)</f>
        <v>0</v>
      </c>
      <c r="J12" s="26"/>
      <c r="O12" s="32">
        <f>I12*0.21</f>
        <v>0</v>
      </c>
      <c r="P12">
        <v>3</v>
      </c>
    </row>
    <row r="13" spans="1:16" x14ac:dyDescent="0.3">
      <c r="A13" s="26" t="s">
        <v>34</v>
      </c>
      <c r="B13" s="33"/>
      <c r="C13" s="34"/>
      <c r="D13" s="34"/>
      <c r="E13" s="39" t="s">
        <v>31</v>
      </c>
      <c r="F13" s="34"/>
      <c r="G13" s="34"/>
      <c r="H13" s="34"/>
      <c r="I13" s="34"/>
      <c r="J13" s="35"/>
    </row>
    <row r="14" spans="1:16" x14ac:dyDescent="0.3">
      <c r="A14" s="26" t="s">
        <v>36</v>
      </c>
      <c r="B14" s="33"/>
      <c r="C14" s="34"/>
      <c r="D14" s="34"/>
      <c r="E14" s="39"/>
      <c r="F14" s="34"/>
      <c r="G14" s="34"/>
      <c r="H14" s="34"/>
      <c r="I14" s="34"/>
      <c r="J14" s="35"/>
    </row>
    <row r="15" spans="1:16" x14ac:dyDescent="0.3">
      <c r="A15" s="26" t="s">
        <v>29</v>
      </c>
      <c r="B15" s="26">
        <v>3</v>
      </c>
      <c r="C15" s="27" t="s">
        <v>427</v>
      </c>
      <c r="D15" s="26"/>
      <c r="E15" s="28" t="s">
        <v>428</v>
      </c>
      <c r="F15" s="29" t="s">
        <v>424</v>
      </c>
      <c r="G15" s="30">
        <v>2</v>
      </c>
      <c r="H15" s="31">
        <v>0</v>
      </c>
      <c r="I15" s="31">
        <f>ROUND(G15*H15,P4)</f>
        <v>0</v>
      </c>
      <c r="J15" s="26"/>
      <c r="O15" s="32">
        <f>I15*0.21</f>
        <v>0</v>
      </c>
      <c r="P15">
        <v>3</v>
      </c>
    </row>
    <row r="16" spans="1:16" x14ac:dyDescent="0.3">
      <c r="A16" s="26" t="s">
        <v>34</v>
      </c>
      <c r="B16" s="33"/>
      <c r="C16" s="34"/>
      <c r="D16" s="34"/>
      <c r="E16" s="39" t="s">
        <v>31</v>
      </c>
      <c r="F16" s="34"/>
      <c r="G16" s="34"/>
      <c r="H16" s="34"/>
      <c r="I16" s="34"/>
      <c r="J16" s="35"/>
    </row>
    <row r="17" spans="1:16" x14ac:dyDescent="0.3">
      <c r="A17" s="26" t="s">
        <v>36</v>
      </c>
      <c r="B17" s="33"/>
      <c r="C17" s="34"/>
      <c r="D17" s="34"/>
      <c r="E17" s="39"/>
      <c r="F17" s="34"/>
      <c r="G17" s="34"/>
      <c r="H17" s="34"/>
      <c r="I17" s="34"/>
      <c r="J17" s="35"/>
    </row>
    <row r="18" spans="1:16" x14ac:dyDescent="0.3">
      <c r="A18" s="26" t="s">
        <v>29</v>
      </c>
      <c r="B18" s="26">
        <v>4</v>
      </c>
      <c r="C18" s="27" t="s">
        <v>429</v>
      </c>
      <c r="D18" s="26"/>
      <c r="E18" s="28" t="s">
        <v>430</v>
      </c>
      <c r="F18" s="29" t="s">
        <v>424</v>
      </c>
      <c r="G18" s="30">
        <v>2</v>
      </c>
      <c r="H18" s="31">
        <v>0</v>
      </c>
      <c r="I18" s="31">
        <f>ROUND(G18*H18,P4)</f>
        <v>0</v>
      </c>
      <c r="J18" s="26"/>
      <c r="O18" s="32">
        <f>I18*0.21</f>
        <v>0</v>
      </c>
      <c r="P18">
        <v>3</v>
      </c>
    </row>
    <row r="19" spans="1:16" x14ac:dyDescent="0.3">
      <c r="A19" s="26" t="s">
        <v>34</v>
      </c>
      <c r="B19" s="33"/>
      <c r="C19" s="34"/>
      <c r="D19" s="34"/>
      <c r="E19" s="39" t="s">
        <v>31</v>
      </c>
      <c r="F19" s="34"/>
      <c r="G19" s="34"/>
      <c r="H19" s="34"/>
      <c r="I19" s="34"/>
      <c r="J19" s="35"/>
    </row>
    <row r="20" spans="1:16" x14ac:dyDescent="0.3">
      <c r="A20" s="26" t="s">
        <v>36</v>
      </c>
      <c r="B20" s="33"/>
      <c r="C20" s="34"/>
      <c r="D20" s="34"/>
      <c r="E20" s="39"/>
      <c r="F20" s="34"/>
      <c r="G20" s="34"/>
      <c r="H20" s="34"/>
      <c r="I20" s="34"/>
      <c r="J20" s="35"/>
    </row>
    <row r="21" spans="1:16" x14ac:dyDescent="0.3">
      <c r="A21" s="26" t="s">
        <v>29</v>
      </c>
      <c r="B21" s="26">
        <v>5</v>
      </c>
      <c r="C21" s="27" t="s">
        <v>431</v>
      </c>
      <c r="D21" s="26"/>
      <c r="E21" s="28" t="s">
        <v>432</v>
      </c>
      <c r="F21" s="29" t="s">
        <v>424</v>
      </c>
      <c r="G21" s="30">
        <v>3</v>
      </c>
      <c r="H21" s="31">
        <v>0</v>
      </c>
      <c r="I21" s="31">
        <f>ROUND(G21*H21,P4)</f>
        <v>0</v>
      </c>
      <c r="J21" s="26"/>
      <c r="O21" s="32">
        <f>I21*0.21</f>
        <v>0</v>
      </c>
      <c r="P21">
        <v>3</v>
      </c>
    </row>
    <row r="22" spans="1:16" x14ac:dyDescent="0.3">
      <c r="A22" s="26" t="s">
        <v>34</v>
      </c>
      <c r="B22" s="33"/>
      <c r="C22" s="34"/>
      <c r="D22" s="34"/>
      <c r="E22" s="39" t="s">
        <v>31</v>
      </c>
      <c r="F22" s="34"/>
      <c r="G22" s="34"/>
      <c r="H22" s="34"/>
      <c r="I22" s="34"/>
      <c r="J22" s="35"/>
    </row>
    <row r="23" spans="1:16" x14ac:dyDescent="0.3">
      <c r="A23" s="26" t="s">
        <v>36</v>
      </c>
      <c r="B23" s="33"/>
      <c r="C23" s="34"/>
      <c r="D23" s="34"/>
      <c r="E23" s="39"/>
      <c r="F23" s="34"/>
      <c r="G23" s="34"/>
      <c r="H23" s="34"/>
      <c r="I23" s="34"/>
      <c r="J23" s="35"/>
    </row>
    <row r="24" spans="1:16" x14ac:dyDescent="0.3">
      <c r="A24" s="26" t="s">
        <v>29</v>
      </c>
      <c r="B24" s="26">
        <v>6</v>
      </c>
      <c r="C24" s="27" t="s">
        <v>433</v>
      </c>
      <c r="D24" s="26"/>
      <c r="E24" s="28" t="s">
        <v>434</v>
      </c>
      <c r="F24" s="29" t="s">
        <v>435</v>
      </c>
      <c r="G24" s="30">
        <v>40</v>
      </c>
      <c r="H24" s="31">
        <v>0</v>
      </c>
      <c r="I24" s="31">
        <f>ROUND(G24*H24,P4)</f>
        <v>0</v>
      </c>
      <c r="J24" s="26"/>
      <c r="O24" s="32">
        <f>I24*0.21</f>
        <v>0</v>
      </c>
      <c r="P24">
        <v>3</v>
      </c>
    </row>
    <row r="25" spans="1:16" x14ac:dyDescent="0.3">
      <c r="A25" s="26" t="s">
        <v>34</v>
      </c>
      <c r="B25" s="33"/>
      <c r="C25" s="34"/>
      <c r="D25" s="34"/>
      <c r="E25" s="39" t="s">
        <v>31</v>
      </c>
      <c r="F25" s="34"/>
      <c r="G25" s="34"/>
      <c r="H25" s="34"/>
      <c r="I25" s="34"/>
      <c r="J25" s="35"/>
    </row>
    <row r="26" spans="1:16" x14ac:dyDescent="0.3">
      <c r="A26" s="26" t="s">
        <v>36</v>
      </c>
      <c r="B26" s="33"/>
      <c r="C26" s="34"/>
      <c r="D26" s="34"/>
      <c r="E26" s="39"/>
      <c r="F26" s="34"/>
      <c r="G26" s="34"/>
      <c r="H26" s="34"/>
      <c r="I26" s="34"/>
      <c r="J26" s="35"/>
    </row>
    <row r="27" spans="1:16" x14ac:dyDescent="0.3">
      <c r="A27" s="26" t="s">
        <v>29</v>
      </c>
      <c r="B27" s="26">
        <v>7</v>
      </c>
      <c r="C27" s="27" t="s">
        <v>436</v>
      </c>
      <c r="D27" s="26"/>
      <c r="E27" s="28" t="s">
        <v>437</v>
      </c>
      <c r="F27" s="29" t="s">
        <v>435</v>
      </c>
      <c r="G27" s="30">
        <v>10</v>
      </c>
      <c r="H27" s="31">
        <v>0</v>
      </c>
      <c r="I27" s="31">
        <f>ROUND(G27*H27,P4)</f>
        <v>0</v>
      </c>
      <c r="J27" s="26"/>
      <c r="O27" s="32">
        <f>I27*0.21</f>
        <v>0</v>
      </c>
      <c r="P27">
        <v>3</v>
      </c>
    </row>
    <row r="28" spans="1:16" x14ac:dyDescent="0.3">
      <c r="A28" s="26" t="s">
        <v>34</v>
      </c>
      <c r="B28" s="33"/>
      <c r="C28" s="34"/>
      <c r="D28" s="34"/>
      <c r="E28" s="39" t="s">
        <v>31</v>
      </c>
      <c r="F28" s="34"/>
      <c r="G28" s="34"/>
      <c r="H28" s="34"/>
      <c r="I28" s="34"/>
      <c r="J28" s="35"/>
    </row>
    <row r="29" spans="1:16" x14ac:dyDescent="0.3">
      <c r="A29" s="26" t="s">
        <v>36</v>
      </c>
      <c r="B29" s="33"/>
      <c r="C29" s="34"/>
      <c r="D29" s="34"/>
      <c r="E29" s="39"/>
      <c r="F29" s="34"/>
      <c r="G29" s="34"/>
      <c r="H29" s="34"/>
      <c r="I29" s="34"/>
      <c r="J29" s="35"/>
    </row>
    <row r="30" spans="1:16" x14ac:dyDescent="0.3">
      <c r="A30" s="26" t="s">
        <v>29</v>
      </c>
      <c r="B30" s="26">
        <v>8</v>
      </c>
      <c r="C30" s="27" t="s">
        <v>438</v>
      </c>
      <c r="D30" s="26"/>
      <c r="E30" s="28" t="s">
        <v>439</v>
      </c>
      <c r="F30" s="29" t="s">
        <v>435</v>
      </c>
      <c r="G30" s="30">
        <v>25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x14ac:dyDescent="0.3">
      <c r="A31" s="26" t="s">
        <v>34</v>
      </c>
      <c r="B31" s="33"/>
      <c r="C31" s="34"/>
      <c r="D31" s="34"/>
      <c r="E31" s="39" t="s">
        <v>31</v>
      </c>
      <c r="F31" s="34"/>
      <c r="G31" s="34"/>
      <c r="H31" s="34"/>
      <c r="I31" s="34"/>
      <c r="J31" s="35"/>
    </row>
    <row r="32" spans="1:16" x14ac:dyDescent="0.3">
      <c r="A32" s="26" t="s">
        <v>36</v>
      </c>
      <c r="B32" s="33"/>
      <c r="C32" s="34"/>
      <c r="D32" s="34"/>
      <c r="E32" s="39"/>
      <c r="F32" s="34"/>
      <c r="G32" s="34"/>
      <c r="H32" s="34"/>
      <c r="I32" s="34"/>
      <c r="J32" s="35"/>
    </row>
    <row r="33" spans="1:16" x14ac:dyDescent="0.3">
      <c r="A33" s="26" t="s">
        <v>29</v>
      </c>
      <c r="B33" s="26">
        <v>9</v>
      </c>
      <c r="C33" s="27" t="s">
        <v>440</v>
      </c>
      <c r="D33" s="26"/>
      <c r="E33" s="28" t="s">
        <v>441</v>
      </c>
      <c r="F33" s="29" t="s">
        <v>435</v>
      </c>
      <c r="G33" s="30">
        <v>1</v>
      </c>
      <c r="H33" s="31">
        <v>0</v>
      </c>
      <c r="I33" s="31">
        <f>ROUND(G33*H33,P4)</f>
        <v>0</v>
      </c>
      <c r="J33" s="26"/>
      <c r="O33" s="32">
        <f>I33*0.21</f>
        <v>0</v>
      </c>
      <c r="P33">
        <v>3</v>
      </c>
    </row>
    <row r="34" spans="1:16" x14ac:dyDescent="0.3">
      <c r="A34" s="26" t="s">
        <v>34</v>
      </c>
      <c r="B34" s="33"/>
      <c r="C34" s="34"/>
      <c r="D34" s="34"/>
      <c r="E34" s="39" t="s">
        <v>31</v>
      </c>
      <c r="F34" s="34"/>
      <c r="G34" s="34"/>
      <c r="H34" s="34"/>
      <c r="I34" s="34"/>
      <c r="J34" s="35"/>
    </row>
    <row r="35" spans="1:16" x14ac:dyDescent="0.3">
      <c r="A35" s="26" t="s">
        <v>36</v>
      </c>
      <c r="B35" s="33"/>
      <c r="C35" s="34"/>
      <c r="D35" s="34"/>
      <c r="E35" s="39"/>
      <c r="F35" s="34"/>
      <c r="G35" s="34"/>
      <c r="H35" s="34"/>
      <c r="I35" s="34"/>
      <c r="J35" s="35"/>
    </row>
    <row r="36" spans="1:16" x14ac:dyDescent="0.3">
      <c r="A36" s="26" t="s">
        <v>29</v>
      </c>
      <c r="B36" s="26">
        <v>10</v>
      </c>
      <c r="C36" s="27" t="s">
        <v>442</v>
      </c>
      <c r="D36" s="26"/>
      <c r="E36" s="28" t="s">
        <v>443</v>
      </c>
      <c r="F36" s="29" t="s">
        <v>424</v>
      </c>
      <c r="G36" s="30">
        <v>2</v>
      </c>
      <c r="H36" s="31">
        <v>0</v>
      </c>
      <c r="I36" s="31">
        <f>ROUND(G36*H36,P4)</f>
        <v>0</v>
      </c>
      <c r="J36" s="26"/>
      <c r="O36" s="32">
        <f>I36*0.21</f>
        <v>0</v>
      </c>
      <c r="P36">
        <v>3</v>
      </c>
    </row>
    <row r="37" spans="1:16" x14ac:dyDescent="0.3">
      <c r="A37" s="26" t="s">
        <v>34</v>
      </c>
      <c r="B37" s="33"/>
      <c r="C37" s="34"/>
      <c r="D37" s="34"/>
      <c r="E37" s="39" t="s">
        <v>31</v>
      </c>
      <c r="F37" s="34"/>
      <c r="G37" s="34"/>
      <c r="H37" s="34"/>
      <c r="I37" s="34"/>
      <c r="J37" s="35"/>
    </row>
    <row r="38" spans="1:16" x14ac:dyDescent="0.3">
      <c r="A38" s="26" t="s">
        <v>36</v>
      </c>
      <c r="B38" s="33"/>
      <c r="C38" s="34"/>
      <c r="D38" s="34"/>
      <c r="E38" s="39"/>
      <c r="F38" s="34"/>
      <c r="G38" s="34"/>
      <c r="H38" s="34"/>
      <c r="I38" s="34"/>
      <c r="J38" s="35"/>
    </row>
    <row r="39" spans="1:16" x14ac:dyDescent="0.3">
      <c r="A39" s="26" t="s">
        <v>29</v>
      </c>
      <c r="B39" s="26">
        <v>11</v>
      </c>
      <c r="C39" s="27" t="s">
        <v>444</v>
      </c>
      <c r="D39" s="26"/>
      <c r="E39" s="28" t="s">
        <v>445</v>
      </c>
      <c r="F39" s="29" t="s">
        <v>435</v>
      </c>
      <c r="G39" s="30">
        <v>2</v>
      </c>
      <c r="H39" s="31">
        <v>0</v>
      </c>
      <c r="I39" s="31">
        <f>ROUND(G39*H39,P4)</f>
        <v>0</v>
      </c>
      <c r="J39" s="26"/>
      <c r="O39" s="32">
        <f>I39*0.21</f>
        <v>0</v>
      </c>
      <c r="P39">
        <v>3</v>
      </c>
    </row>
    <row r="40" spans="1:16" x14ac:dyDescent="0.3">
      <c r="A40" s="26" t="s">
        <v>34</v>
      </c>
      <c r="B40" s="33"/>
      <c r="C40" s="34"/>
      <c r="D40" s="34"/>
      <c r="E40" s="39" t="s">
        <v>31</v>
      </c>
      <c r="F40" s="34"/>
      <c r="G40" s="34"/>
      <c r="H40" s="34"/>
      <c r="I40" s="34"/>
      <c r="J40" s="35"/>
    </row>
    <row r="41" spans="1:16" x14ac:dyDescent="0.3">
      <c r="A41" s="26" t="s">
        <v>36</v>
      </c>
      <c r="B41" s="33"/>
      <c r="C41" s="34"/>
      <c r="D41" s="34"/>
      <c r="E41" s="39"/>
      <c r="F41" s="34"/>
      <c r="G41" s="34"/>
      <c r="H41" s="34"/>
      <c r="I41" s="34"/>
      <c r="J41" s="35"/>
    </row>
    <row r="42" spans="1:16" x14ac:dyDescent="0.3">
      <c r="A42" s="26" t="s">
        <v>29</v>
      </c>
      <c r="B42" s="26">
        <v>12</v>
      </c>
      <c r="C42" s="27" t="s">
        <v>446</v>
      </c>
      <c r="D42" s="26"/>
      <c r="E42" s="28" t="s">
        <v>447</v>
      </c>
      <c r="F42" s="29" t="s">
        <v>435</v>
      </c>
      <c r="G42" s="30">
        <v>6</v>
      </c>
      <c r="H42" s="31">
        <v>0</v>
      </c>
      <c r="I42" s="31">
        <f>ROUND(G42*H42,P4)</f>
        <v>0</v>
      </c>
      <c r="J42" s="26"/>
      <c r="O42" s="32">
        <f>I42*0.21</f>
        <v>0</v>
      </c>
      <c r="P42">
        <v>3</v>
      </c>
    </row>
    <row r="43" spans="1:16" x14ac:dyDescent="0.3">
      <c r="A43" s="26" t="s">
        <v>34</v>
      </c>
      <c r="B43" s="33"/>
      <c r="C43" s="34"/>
      <c r="D43" s="34"/>
      <c r="E43" s="39" t="s">
        <v>31</v>
      </c>
      <c r="F43" s="34"/>
      <c r="G43" s="34"/>
      <c r="H43" s="34"/>
      <c r="I43" s="34"/>
      <c r="J43" s="35"/>
    </row>
    <row r="44" spans="1:16" x14ac:dyDescent="0.3">
      <c r="A44" s="26" t="s">
        <v>36</v>
      </c>
      <c r="B44" s="33"/>
      <c r="C44" s="34"/>
      <c r="D44" s="34"/>
      <c r="E44" s="39"/>
      <c r="F44" s="34"/>
      <c r="G44" s="34"/>
      <c r="H44" s="34"/>
      <c r="I44" s="34"/>
      <c r="J44" s="35"/>
    </row>
    <row r="45" spans="1:16" x14ac:dyDescent="0.3">
      <c r="A45" s="20" t="s">
        <v>26</v>
      </c>
      <c r="B45" s="21"/>
      <c r="C45" s="22" t="s">
        <v>201</v>
      </c>
      <c r="D45" s="23"/>
      <c r="E45" s="20" t="s">
        <v>448</v>
      </c>
      <c r="F45" s="23"/>
      <c r="G45" s="23"/>
      <c r="H45" s="23"/>
      <c r="I45" s="24">
        <f>SUMIFS(I46:I90,A46:A90,"P")</f>
        <v>0</v>
      </c>
      <c r="J45" s="25"/>
    </row>
    <row r="46" spans="1:16" x14ac:dyDescent="0.3">
      <c r="A46" s="26" t="s">
        <v>29</v>
      </c>
      <c r="B46" s="26">
        <v>13</v>
      </c>
      <c r="C46" s="27" t="s">
        <v>449</v>
      </c>
      <c r="D46" s="26"/>
      <c r="E46" s="28" t="s">
        <v>450</v>
      </c>
      <c r="F46" s="29" t="s">
        <v>435</v>
      </c>
      <c r="G46" s="30">
        <v>5</v>
      </c>
      <c r="H46" s="31">
        <v>0</v>
      </c>
      <c r="I46" s="31">
        <f>ROUND(G46*H46,P4)</f>
        <v>0</v>
      </c>
      <c r="J46" s="26"/>
      <c r="O46" s="32">
        <f>I46*0.21</f>
        <v>0</v>
      </c>
      <c r="P46">
        <v>3</v>
      </c>
    </row>
    <row r="47" spans="1:16" x14ac:dyDescent="0.3">
      <c r="A47" s="26" t="s">
        <v>34</v>
      </c>
      <c r="B47" s="33"/>
      <c r="C47" s="34"/>
      <c r="D47" s="34"/>
      <c r="E47" s="39" t="s">
        <v>31</v>
      </c>
      <c r="F47" s="34"/>
      <c r="G47" s="34"/>
      <c r="H47" s="34"/>
      <c r="I47" s="34"/>
      <c r="J47" s="35"/>
    </row>
    <row r="48" spans="1:16" x14ac:dyDescent="0.3">
      <c r="A48" s="26" t="s">
        <v>36</v>
      </c>
      <c r="B48" s="33"/>
      <c r="C48" s="34"/>
      <c r="D48" s="34"/>
      <c r="E48" s="39"/>
      <c r="F48" s="34"/>
      <c r="G48" s="34"/>
      <c r="H48" s="34"/>
      <c r="I48" s="34"/>
      <c r="J48" s="35"/>
    </row>
    <row r="49" spans="1:16" ht="28.8" x14ac:dyDescent="0.3">
      <c r="A49" s="26" t="s">
        <v>29</v>
      </c>
      <c r="B49" s="26">
        <v>14</v>
      </c>
      <c r="C49" s="27" t="s">
        <v>451</v>
      </c>
      <c r="D49" s="26"/>
      <c r="E49" s="28" t="s">
        <v>452</v>
      </c>
      <c r="F49" s="29" t="s">
        <v>453</v>
      </c>
      <c r="G49" s="30">
        <v>2</v>
      </c>
      <c r="H49" s="31">
        <v>0</v>
      </c>
      <c r="I49" s="31">
        <f>ROUND(G49*H49,P4)</f>
        <v>0</v>
      </c>
      <c r="J49" s="26"/>
      <c r="O49" s="32">
        <f>I49*0.21</f>
        <v>0</v>
      </c>
      <c r="P49">
        <v>3</v>
      </c>
    </row>
    <row r="50" spans="1:16" x14ac:dyDescent="0.3">
      <c r="A50" s="26" t="s">
        <v>34</v>
      </c>
      <c r="B50" s="33"/>
      <c r="C50" s="34"/>
      <c r="D50" s="34"/>
      <c r="E50" s="39" t="s">
        <v>31</v>
      </c>
      <c r="F50" s="34"/>
      <c r="G50" s="34"/>
      <c r="H50" s="34"/>
      <c r="I50" s="34"/>
      <c r="J50" s="35"/>
    </row>
    <row r="51" spans="1:16" x14ac:dyDescent="0.3">
      <c r="A51" s="26" t="s">
        <v>36</v>
      </c>
      <c r="B51" s="33"/>
      <c r="C51" s="34"/>
      <c r="D51" s="34"/>
      <c r="E51" s="39"/>
      <c r="F51" s="34"/>
      <c r="G51" s="34"/>
      <c r="H51" s="34"/>
      <c r="I51" s="34"/>
      <c r="J51" s="35"/>
    </row>
    <row r="52" spans="1:16" x14ac:dyDescent="0.3">
      <c r="A52" s="26" t="s">
        <v>29</v>
      </c>
      <c r="B52" s="26">
        <v>15</v>
      </c>
      <c r="C52" s="27" t="s">
        <v>454</v>
      </c>
      <c r="D52" s="26"/>
      <c r="E52" s="28" t="s">
        <v>455</v>
      </c>
      <c r="F52" s="29" t="s">
        <v>456</v>
      </c>
      <c r="G52" s="30">
        <v>3.5</v>
      </c>
      <c r="H52" s="31">
        <v>0</v>
      </c>
      <c r="I52" s="31">
        <f>ROUND(G52*H52,P4)</f>
        <v>0</v>
      </c>
      <c r="J52" s="26"/>
      <c r="O52" s="32">
        <f>I52*0.21</f>
        <v>0</v>
      </c>
      <c r="P52">
        <v>3</v>
      </c>
    </row>
    <row r="53" spans="1:16" x14ac:dyDescent="0.3">
      <c r="A53" s="26" t="s">
        <v>34</v>
      </c>
      <c r="B53" s="33"/>
      <c r="C53" s="34"/>
      <c r="D53" s="34"/>
      <c r="E53" s="39" t="s">
        <v>31</v>
      </c>
      <c r="F53" s="34"/>
      <c r="G53" s="34"/>
      <c r="H53" s="34"/>
      <c r="I53" s="34"/>
      <c r="J53" s="35"/>
    </row>
    <row r="54" spans="1:16" x14ac:dyDescent="0.3">
      <c r="A54" s="26" t="s">
        <v>36</v>
      </c>
      <c r="B54" s="33"/>
      <c r="C54" s="34"/>
      <c r="D54" s="34"/>
      <c r="E54" s="39"/>
      <c r="F54" s="34"/>
      <c r="G54" s="34"/>
      <c r="H54" s="34"/>
      <c r="I54" s="34"/>
      <c r="J54" s="35"/>
    </row>
    <row r="55" spans="1:16" x14ac:dyDescent="0.3">
      <c r="A55" s="26" t="s">
        <v>29</v>
      </c>
      <c r="B55" s="26">
        <v>16</v>
      </c>
      <c r="C55" s="27" t="s">
        <v>454</v>
      </c>
      <c r="D55" s="26" t="s">
        <v>91</v>
      </c>
      <c r="E55" s="28" t="s">
        <v>455</v>
      </c>
      <c r="F55" s="29" t="s">
        <v>456</v>
      </c>
      <c r="G55" s="30">
        <v>2</v>
      </c>
      <c r="H55" s="31">
        <v>0</v>
      </c>
      <c r="I55" s="31">
        <f>ROUND(G55*H55,P4)</f>
        <v>0</v>
      </c>
      <c r="J55" s="26"/>
      <c r="O55" s="32">
        <f>I55*0.21</f>
        <v>0</v>
      </c>
      <c r="P55">
        <v>3</v>
      </c>
    </row>
    <row r="56" spans="1:16" x14ac:dyDescent="0.3">
      <c r="A56" s="26" t="s">
        <v>34</v>
      </c>
      <c r="B56" s="33"/>
      <c r="C56" s="34"/>
      <c r="D56" s="34"/>
      <c r="E56" s="39" t="s">
        <v>31</v>
      </c>
      <c r="F56" s="34"/>
      <c r="G56" s="34"/>
      <c r="H56" s="34"/>
      <c r="I56" s="34"/>
      <c r="J56" s="35"/>
    </row>
    <row r="57" spans="1:16" x14ac:dyDescent="0.3">
      <c r="A57" s="26" t="s">
        <v>36</v>
      </c>
      <c r="B57" s="33"/>
      <c r="C57" s="34"/>
      <c r="D57" s="34"/>
      <c r="E57" s="39"/>
      <c r="F57" s="34"/>
      <c r="G57" s="34"/>
      <c r="H57" s="34"/>
      <c r="I57" s="34"/>
      <c r="J57" s="35"/>
    </row>
    <row r="58" spans="1:16" x14ac:dyDescent="0.3">
      <c r="A58" s="26" t="s">
        <v>29</v>
      </c>
      <c r="B58" s="26">
        <v>17</v>
      </c>
      <c r="C58" s="27" t="s">
        <v>457</v>
      </c>
      <c r="D58" s="26"/>
      <c r="E58" s="28" t="s">
        <v>458</v>
      </c>
      <c r="F58" s="29" t="s">
        <v>456</v>
      </c>
      <c r="G58" s="30">
        <v>2.2000000000000002</v>
      </c>
      <c r="H58" s="31">
        <v>0</v>
      </c>
      <c r="I58" s="31">
        <f>ROUND(G58*H58,P4)</f>
        <v>0</v>
      </c>
      <c r="J58" s="26"/>
      <c r="O58" s="32">
        <f>I58*0.21</f>
        <v>0</v>
      </c>
      <c r="P58">
        <v>3</v>
      </c>
    </row>
    <row r="59" spans="1:16" x14ac:dyDescent="0.3">
      <c r="A59" s="26" t="s">
        <v>34</v>
      </c>
      <c r="B59" s="33"/>
      <c r="C59" s="34"/>
      <c r="D59" s="34"/>
      <c r="E59" s="39" t="s">
        <v>31</v>
      </c>
      <c r="F59" s="34"/>
      <c r="G59" s="34"/>
      <c r="H59" s="34"/>
      <c r="I59" s="34"/>
      <c r="J59" s="35"/>
    </row>
    <row r="60" spans="1:16" x14ac:dyDescent="0.3">
      <c r="A60" s="26" t="s">
        <v>36</v>
      </c>
      <c r="B60" s="33"/>
      <c r="C60" s="34"/>
      <c r="D60" s="34"/>
      <c r="E60" s="39"/>
      <c r="F60" s="34"/>
      <c r="G60" s="34"/>
      <c r="H60" s="34"/>
      <c r="I60" s="34"/>
      <c r="J60" s="35"/>
    </row>
    <row r="61" spans="1:16" x14ac:dyDescent="0.3">
      <c r="A61" s="26" t="s">
        <v>29</v>
      </c>
      <c r="B61" s="26">
        <v>18</v>
      </c>
      <c r="C61" s="27" t="s">
        <v>459</v>
      </c>
      <c r="D61" s="26"/>
      <c r="E61" s="28" t="s">
        <v>460</v>
      </c>
      <c r="F61" s="29" t="s">
        <v>424</v>
      </c>
      <c r="G61" s="30">
        <v>2</v>
      </c>
      <c r="H61" s="31">
        <v>0</v>
      </c>
      <c r="I61" s="31">
        <f>ROUND(G61*H61,P4)</f>
        <v>0</v>
      </c>
      <c r="J61" s="26"/>
      <c r="O61" s="32">
        <f>I61*0.21</f>
        <v>0</v>
      </c>
      <c r="P61">
        <v>3</v>
      </c>
    </row>
    <row r="62" spans="1:16" x14ac:dyDescent="0.3">
      <c r="A62" s="26" t="s">
        <v>34</v>
      </c>
      <c r="B62" s="33"/>
      <c r="C62" s="34"/>
      <c r="D62" s="34"/>
      <c r="E62" s="39" t="s">
        <v>31</v>
      </c>
      <c r="F62" s="34"/>
      <c r="G62" s="34"/>
      <c r="H62" s="34"/>
      <c r="I62" s="34"/>
      <c r="J62" s="35"/>
    </row>
    <row r="63" spans="1:16" x14ac:dyDescent="0.3">
      <c r="A63" s="26" t="s">
        <v>36</v>
      </c>
      <c r="B63" s="33"/>
      <c r="C63" s="34"/>
      <c r="D63" s="34"/>
      <c r="E63" s="39"/>
      <c r="F63" s="34"/>
      <c r="G63" s="34"/>
      <c r="H63" s="34"/>
      <c r="I63" s="34"/>
      <c r="J63" s="35"/>
    </row>
    <row r="64" spans="1:16" ht="28.8" x14ac:dyDescent="0.3">
      <c r="A64" s="26" t="s">
        <v>29</v>
      </c>
      <c r="B64" s="26">
        <v>19</v>
      </c>
      <c r="C64" s="27" t="s">
        <v>461</v>
      </c>
      <c r="D64" s="26"/>
      <c r="E64" s="28" t="s">
        <v>462</v>
      </c>
      <c r="F64" s="29" t="s">
        <v>435</v>
      </c>
      <c r="G64" s="30">
        <v>20</v>
      </c>
      <c r="H64" s="31">
        <v>0</v>
      </c>
      <c r="I64" s="31">
        <f>ROUND(G64*H64,P4)</f>
        <v>0</v>
      </c>
      <c r="J64" s="26"/>
      <c r="O64" s="32">
        <f>I64*0.21</f>
        <v>0</v>
      </c>
      <c r="P64">
        <v>3</v>
      </c>
    </row>
    <row r="65" spans="1:16" x14ac:dyDescent="0.3">
      <c r="A65" s="26" t="s">
        <v>34</v>
      </c>
      <c r="B65" s="33"/>
      <c r="C65" s="34"/>
      <c r="D65" s="34"/>
      <c r="E65" s="39" t="s">
        <v>31</v>
      </c>
      <c r="F65" s="34"/>
      <c r="G65" s="34"/>
      <c r="H65" s="34"/>
      <c r="I65" s="34"/>
      <c r="J65" s="35"/>
    </row>
    <row r="66" spans="1:16" x14ac:dyDescent="0.3">
      <c r="A66" s="26" t="s">
        <v>36</v>
      </c>
      <c r="B66" s="33"/>
      <c r="C66" s="34"/>
      <c r="D66" s="34"/>
      <c r="E66" s="39"/>
      <c r="F66" s="34"/>
      <c r="G66" s="34"/>
      <c r="H66" s="34"/>
      <c r="I66" s="34"/>
      <c r="J66" s="35"/>
    </row>
    <row r="67" spans="1:16" ht="28.8" x14ac:dyDescent="0.3">
      <c r="A67" s="26" t="s">
        <v>29</v>
      </c>
      <c r="B67" s="26">
        <v>20</v>
      </c>
      <c r="C67" s="27" t="s">
        <v>463</v>
      </c>
      <c r="D67" s="26"/>
      <c r="E67" s="28" t="s">
        <v>464</v>
      </c>
      <c r="F67" s="29" t="s">
        <v>435</v>
      </c>
      <c r="G67" s="30">
        <v>5</v>
      </c>
      <c r="H67" s="31">
        <v>0</v>
      </c>
      <c r="I67" s="31">
        <f>ROUND(G67*H67,P4)</f>
        <v>0</v>
      </c>
      <c r="J67" s="26"/>
      <c r="O67" s="32">
        <f>I67*0.21</f>
        <v>0</v>
      </c>
      <c r="P67">
        <v>3</v>
      </c>
    </row>
    <row r="68" spans="1:16" x14ac:dyDescent="0.3">
      <c r="A68" s="26" t="s">
        <v>34</v>
      </c>
      <c r="B68" s="33"/>
      <c r="C68" s="34"/>
      <c r="D68" s="34"/>
      <c r="E68" s="39" t="s">
        <v>31</v>
      </c>
      <c r="F68" s="34"/>
      <c r="G68" s="34"/>
      <c r="H68" s="34"/>
      <c r="I68" s="34"/>
      <c r="J68" s="35"/>
    </row>
    <row r="69" spans="1:16" x14ac:dyDescent="0.3">
      <c r="A69" s="26" t="s">
        <v>36</v>
      </c>
      <c r="B69" s="33"/>
      <c r="C69" s="34"/>
      <c r="D69" s="34"/>
      <c r="E69" s="39"/>
      <c r="F69" s="34"/>
      <c r="G69" s="34"/>
      <c r="H69" s="34"/>
      <c r="I69" s="34"/>
      <c r="J69" s="35"/>
    </row>
    <row r="70" spans="1:16" x14ac:dyDescent="0.3">
      <c r="A70" s="26" t="s">
        <v>29</v>
      </c>
      <c r="B70" s="26">
        <v>21</v>
      </c>
      <c r="C70" s="27" t="s">
        <v>465</v>
      </c>
      <c r="D70" s="26"/>
      <c r="E70" s="28" t="s">
        <v>466</v>
      </c>
      <c r="F70" s="29" t="s">
        <v>456</v>
      </c>
      <c r="G70" s="30">
        <v>2</v>
      </c>
      <c r="H70" s="31">
        <v>0</v>
      </c>
      <c r="I70" s="31">
        <f>ROUND(G70*H70,P4)</f>
        <v>0</v>
      </c>
      <c r="J70" s="26"/>
      <c r="O70" s="32">
        <f>I70*0.21</f>
        <v>0</v>
      </c>
      <c r="P70">
        <v>3</v>
      </c>
    </row>
    <row r="71" spans="1:16" x14ac:dyDescent="0.3">
      <c r="A71" s="26" t="s">
        <v>34</v>
      </c>
      <c r="B71" s="33"/>
      <c r="C71" s="34"/>
      <c r="D71" s="34"/>
      <c r="E71" s="39" t="s">
        <v>31</v>
      </c>
      <c r="F71" s="34"/>
      <c r="G71" s="34"/>
      <c r="H71" s="34"/>
      <c r="I71" s="34"/>
      <c r="J71" s="35"/>
    </row>
    <row r="72" spans="1:16" x14ac:dyDescent="0.3">
      <c r="A72" s="26" t="s">
        <v>36</v>
      </c>
      <c r="B72" s="33"/>
      <c r="C72" s="34"/>
      <c r="D72" s="34"/>
      <c r="E72" s="39"/>
      <c r="F72" s="34"/>
      <c r="G72" s="34"/>
      <c r="H72" s="34"/>
      <c r="I72" s="34"/>
      <c r="J72" s="35"/>
    </row>
    <row r="73" spans="1:16" x14ac:dyDescent="0.3">
      <c r="A73" s="26" t="s">
        <v>29</v>
      </c>
      <c r="B73" s="26">
        <v>22</v>
      </c>
      <c r="C73" s="27" t="s">
        <v>465</v>
      </c>
      <c r="D73" s="26" t="s">
        <v>91</v>
      </c>
      <c r="E73" s="28" t="s">
        <v>466</v>
      </c>
      <c r="F73" s="29" t="s">
        <v>456</v>
      </c>
      <c r="G73" s="30">
        <v>3.5</v>
      </c>
      <c r="H73" s="31">
        <v>0</v>
      </c>
      <c r="I73" s="31">
        <f>ROUND(G73*H73,P4)</f>
        <v>0</v>
      </c>
      <c r="J73" s="26"/>
      <c r="O73" s="32">
        <f>I73*0.21</f>
        <v>0</v>
      </c>
      <c r="P73">
        <v>3</v>
      </c>
    </row>
    <row r="74" spans="1:16" x14ac:dyDescent="0.3">
      <c r="A74" s="26" t="s">
        <v>34</v>
      </c>
      <c r="B74" s="33"/>
      <c r="C74" s="34"/>
      <c r="D74" s="34"/>
      <c r="E74" s="39" t="s">
        <v>31</v>
      </c>
      <c r="F74" s="34"/>
      <c r="G74" s="34"/>
      <c r="H74" s="34"/>
      <c r="I74" s="34"/>
      <c r="J74" s="35"/>
    </row>
    <row r="75" spans="1:16" x14ac:dyDescent="0.3">
      <c r="A75" s="26" t="s">
        <v>36</v>
      </c>
      <c r="B75" s="33"/>
      <c r="C75" s="34"/>
      <c r="D75" s="34"/>
      <c r="E75" s="39"/>
      <c r="F75" s="34"/>
      <c r="G75" s="34"/>
      <c r="H75" s="34"/>
      <c r="I75" s="34"/>
      <c r="J75" s="35"/>
    </row>
    <row r="76" spans="1:16" x14ac:dyDescent="0.3">
      <c r="A76" s="26" t="s">
        <v>29</v>
      </c>
      <c r="B76" s="26">
        <v>23</v>
      </c>
      <c r="C76" s="27" t="s">
        <v>465</v>
      </c>
      <c r="D76" s="26" t="s">
        <v>95</v>
      </c>
      <c r="E76" s="28" t="s">
        <v>466</v>
      </c>
      <c r="F76" s="29" t="s">
        <v>456</v>
      </c>
      <c r="G76" s="30">
        <v>9</v>
      </c>
      <c r="H76" s="31">
        <v>0</v>
      </c>
      <c r="I76" s="31">
        <f>ROUND(G76*H76,P4)</f>
        <v>0</v>
      </c>
      <c r="J76" s="26"/>
      <c r="O76" s="32">
        <f>I76*0.21</f>
        <v>0</v>
      </c>
      <c r="P76">
        <v>3</v>
      </c>
    </row>
    <row r="77" spans="1:16" x14ac:dyDescent="0.3">
      <c r="A77" s="26" t="s">
        <v>34</v>
      </c>
      <c r="B77" s="33"/>
      <c r="C77" s="34"/>
      <c r="D77" s="34"/>
      <c r="E77" s="39" t="s">
        <v>31</v>
      </c>
      <c r="F77" s="34"/>
      <c r="G77" s="34"/>
      <c r="H77" s="34"/>
      <c r="I77" s="34"/>
      <c r="J77" s="35"/>
    </row>
    <row r="78" spans="1:16" x14ac:dyDescent="0.3">
      <c r="A78" s="26" t="s">
        <v>36</v>
      </c>
      <c r="B78" s="33"/>
      <c r="C78" s="34"/>
      <c r="D78" s="34"/>
      <c r="E78" s="39"/>
      <c r="F78" s="34"/>
      <c r="G78" s="34"/>
      <c r="H78" s="34"/>
      <c r="I78" s="34"/>
      <c r="J78" s="35"/>
    </row>
    <row r="79" spans="1:16" x14ac:dyDescent="0.3">
      <c r="A79" s="26" t="s">
        <v>29</v>
      </c>
      <c r="B79" s="26">
        <v>24</v>
      </c>
      <c r="C79" s="27" t="s">
        <v>467</v>
      </c>
      <c r="D79" s="26"/>
      <c r="E79" s="28" t="s">
        <v>468</v>
      </c>
      <c r="F79" s="29" t="s">
        <v>435</v>
      </c>
      <c r="G79" s="30">
        <v>8</v>
      </c>
      <c r="H79" s="31">
        <v>0</v>
      </c>
      <c r="I79" s="31">
        <f>ROUND(G79*H79,P4)</f>
        <v>0</v>
      </c>
      <c r="J79" s="26"/>
      <c r="O79" s="32">
        <f>I79*0.21</f>
        <v>0</v>
      </c>
      <c r="P79">
        <v>3</v>
      </c>
    </row>
    <row r="80" spans="1:16" x14ac:dyDescent="0.3">
      <c r="A80" s="26" t="s">
        <v>34</v>
      </c>
      <c r="B80" s="33"/>
      <c r="C80" s="34"/>
      <c r="D80" s="34"/>
      <c r="E80" s="39" t="s">
        <v>31</v>
      </c>
      <c r="F80" s="34"/>
      <c r="G80" s="34"/>
      <c r="H80" s="34"/>
      <c r="I80" s="34"/>
      <c r="J80" s="35"/>
    </row>
    <row r="81" spans="1:16" x14ac:dyDescent="0.3">
      <c r="A81" s="26" t="s">
        <v>36</v>
      </c>
      <c r="B81" s="33"/>
      <c r="C81" s="34"/>
      <c r="D81" s="34"/>
      <c r="E81" s="39"/>
      <c r="F81" s="34"/>
      <c r="G81" s="34"/>
      <c r="H81" s="34"/>
      <c r="I81" s="34"/>
      <c r="J81" s="35"/>
    </row>
    <row r="82" spans="1:16" ht="28.8" x14ac:dyDescent="0.3">
      <c r="A82" s="26" t="s">
        <v>29</v>
      </c>
      <c r="B82" s="26">
        <v>25</v>
      </c>
      <c r="C82" s="27" t="s">
        <v>469</v>
      </c>
      <c r="D82" s="26"/>
      <c r="E82" s="28" t="s">
        <v>470</v>
      </c>
      <c r="F82" s="29" t="s">
        <v>435</v>
      </c>
      <c r="G82" s="30">
        <v>16</v>
      </c>
      <c r="H82" s="31">
        <v>0</v>
      </c>
      <c r="I82" s="31">
        <f>ROUND(G82*H82,P4)</f>
        <v>0</v>
      </c>
      <c r="J82" s="26"/>
      <c r="O82" s="32">
        <f>I82*0.21</f>
        <v>0</v>
      </c>
      <c r="P82">
        <v>3</v>
      </c>
    </row>
    <row r="83" spans="1:16" x14ac:dyDescent="0.3">
      <c r="A83" s="26" t="s">
        <v>34</v>
      </c>
      <c r="B83" s="33"/>
      <c r="C83" s="34"/>
      <c r="D83" s="34"/>
      <c r="E83" s="39" t="s">
        <v>31</v>
      </c>
      <c r="F83" s="34"/>
      <c r="G83" s="34"/>
      <c r="H83" s="34"/>
      <c r="I83" s="34"/>
      <c r="J83" s="35"/>
    </row>
    <row r="84" spans="1:16" x14ac:dyDescent="0.3">
      <c r="A84" s="26" t="s">
        <v>36</v>
      </c>
      <c r="B84" s="33"/>
      <c r="C84" s="34"/>
      <c r="D84" s="34"/>
      <c r="E84" s="39"/>
      <c r="F84" s="34"/>
      <c r="G84" s="34"/>
      <c r="H84" s="34"/>
      <c r="I84" s="34"/>
      <c r="J84" s="35"/>
    </row>
    <row r="85" spans="1:16" x14ac:dyDescent="0.3">
      <c r="A85" s="26" t="s">
        <v>29</v>
      </c>
      <c r="B85" s="26">
        <v>26</v>
      </c>
      <c r="C85" s="27" t="s">
        <v>471</v>
      </c>
      <c r="D85" s="26"/>
      <c r="E85" s="28" t="s">
        <v>472</v>
      </c>
      <c r="F85" s="29" t="s">
        <v>473</v>
      </c>
      <c r="G85" s="30">
        <v>0.5</v>
      </c>
      <c r="H85" s="31">
        <v>0</v>
      </c>
      <c r="I85" s="31">
        <f>ROUND(G85*H85,P4)</f>
        <v>0</v>
      </c>
      <c r="J85" s="26"/>
      <c r="O85" s="32">
        <f>I85*0.21</f>
        <v>0</v>
      </c>
      <c r="P85">
        <v>3</v>
      </c>
    </row>
    <row r="86" spans="1:16" x14ac:dyDescent="0.3">
      <c r="A86" s="26" t="s">
        <v>34</v>
      </c>
      <c r="B86" s="33"/>
      <c r="C86" s="34"/>
      <c r="D86" s="34"/>
      <c r="E86" s="39" t="s">
        <v>31</v>
      </c>
      <c r="F86" s="34"/>
      <c r="G86" s="34"/>
      <c r="H86" s="34"/>
      <c r="I86" s="34"/>
      <c r="J86" s="35"/>
    </row>
    <row r="87" spans="1:16" x14ac:dyDescent="0.3">
      <c r="A87" s="26" t="s">
        <v>36</v>
      </c>
      <c r="B87" s="33"/>
      <c r="C87" s="34"/>
      <c r="D87" s="34"/>
      <c r="E87" s="39"/>
      <c r="F87" s="34"/>
      <c r="G87" s="34"/>
      <c r="H87" s="34"/>
      <c r="I87" s="34"/>
      <c r="J87" s="35"/>
    </row>
    <row r="88" spans="1:16" x14ac:dyDescent="0.3">
      <c r="A88" s="26" t="s">
        <v>29</v>
      </c>
      <c r="B88" s="26">
        <v>27</v>
      </c>
      <c r="C88" s="27" t="s">
        <v>474</v>
      </c>
      <c r="D88" s="26"/>
      <c r="E88" s="28" t="s">
        <v>475</v>
      </c>
      <c r="F88" s="29" t="s">
        <v>476</v>
      </c>
      <c r="G88" s="30">
        <v>2.5</v>
      </c>
      <c r="H88" s="31">
        <v>0</v>
      </c>
      <c r="I88" s="31">
        <f>ROUND(G88*H88,P4)</f>
        <v>0</v>
      </c>
      <c r="J88" s="26"/>
      <c r="O88" s="32">
        <f>I88*0.21</f>
        <v>0</v>
      </c>
      <c r="P88">
        <v>3</v>
      </c>
    </row>
    <row r="89" spans="1:16" x14ac:dyDescent="0.3">
      <c r="A89" s="26" t="s">
        <v>34</v>
      </c>
      <c r="B89" s="33"/>
      <c r="C89" s="34"/>
      <c r="D89" s="34"/>
      <c r="E89" s="39" t="s">
        <v>31</v>
      </c>
      <c r="F89" s="34"/>
      <c r="G89" s="34"/>
      <c r="H89" s="34"/>
      <c r="I89" s="34"/>
      <c r="J89" s="35"/>
    </row>
    <row r="90" spans="1:16" x14ac:dyDescent="0.3">
      <c r="A90" s="26" t="s">
        <v>36</v>
      </c>
      <c r="B90" s="33"/>
      <c r="C90" s="34"/>
      <c r="D90" s="34"/>
      <c r="E90" s="39"/>
      <c r="F90" s="34"/>
      <c r="G90" s="34"/>
      <c r="H90" s="34"/>
      <c r="I90" s="34"/>
      <c r="J90" s="35"/>
    </row>
    <row r="91" spans="1:16" x14ac:dyDescent="0.3">
      <c r="A91" s="20" t="s">
        <v>26</v>
      </c>
      <c r="B91" s="21"/>
      <c r="C91" s="22" t="s">
        <v>477</v>
      </c>
      <c r="D91" s="23"/>
      <c r="E91" s="20" t="s">
        <v>478</v>
      </c>
      <c r="F91" s="23"/>
      <c r="G91" s="23"/>
      <c r="H91" s="23"/>
      <c r="I91" s="24">
        <f>SUMIFS(I92:I157,A92:A157,"P")</f>
        <v>0</v>
      </c>
      <c r="J91" s="25"/>
    </row>
    <row r="92" spans="1:16" x14ac:dyDescent="0.3">
      <c r="A92" s="26" t="s">
        <v>29</v>
      </c>
      <c r="B92" s="26">
        <v>28</v>
      </c>
      <c r="C92" s="27" t="s">
        <v>479</v>
      </c>
      <c r="D92" s="26"/>
      <c r="E92" s="28" t="s">
        <v>480</v>
      </c>
      <c r="F92" s="29" t="s">
        <v>424</v>
      </c>
      <c r="G92" s="30">
        <v>2</v>
      </c>
      <c r="H92" s="31">
        <v>0</v>
      </c>
      <c r="I92" s="31">
        <f>ROUND(G92*H92,P4)</f>
        <v>0</v>
      </c>
      <c r="J92" s="26"/>
      <c r="O92" s="32">
        <f>I92*0.21</f>
        <v>0</v>
      </c>
      <c r="P92">
        <v>3</v>
      </c>
    </row>
    <row r="93" spans="1:16" x14ac:dyDescent="0.3">
      <c r="A93" s="26" t="s">
        <v>34</v>
      </c>
      <c r="B93" s="33"/>
      <c r="C93" s="34"/>
      <c r="D93" s="34"/>
      <c r="E93" s="39" t="s">
        <v>31</v>
      </c>
      <c r="F93" s="34"/>
      <c r="G93" s="34"/>
      <c r="H93" s="34"/>
      <c r="I93" s="34"/>
      <c r="J93" s="35"/>
    </row>
    <row r="94" spans="1:16" x14ac:dyDescent="0.3">
      <c r="A94" s="26" t="s">
        <v>36</v>
      </c>
      <c r="B94" s="33"/>
      <c r="C94" s="34"/>
      <c r="D94" s="34"/>
      <c r="E94" s="39"/>
      <c r="F94" s="34"/>
      <c r="G94" s="34"/>
      <c r="H94" s="34"/>
      <c r="I94" s="34"/>
      <c r="J94" s="35"/>
    </row>
    <row r="95" spans="1:16" x14ac:dyDescent="0.3">
      <c r="A95" s="26" t="s">
        <v>29</v>
      </c>
      <c r="B95" s="26">
        <v>29</v>
      </c>
      <c r="C95" s="27" t="s">
        <v>481</v>
      </c>
      <c r="D95" s="26"/>
      <c r="E95" s="28" t="s">
        <v>482</v>
      </c>
      <c r="F95" s="29" t="s">
        <v>424</v>
      </c>
      <c r="G95" s="30">
        <v>2</v>
      </c>
      <c r="H95" s="31">
        <v>0</v>
      </c>
      <c r="I95" s="31">
        <f>ROUND(G95*H95,P4)</f>
        <v>0</v>
      </c>
      <c r="J95" s="26"/>
      <c r="O95" s="32">
        <f>I95*0.21</f>
        <v>0</v>
      </c>
      <c r="P95">
        <v>3</v>
      </c>
    </row>
    <row r="96" spans="1:16" x14ac:dyDescent="0.3">
      <c r="A96" s="26" t="s">
        <v>34</v>
      </c>
      <c r="B96" s="33"/>
      <c r="C96" s="34"/>
      <c r="D96" s="34"/>
      <c r="E96" s="39" t="s">
        <v>31</v>
      </c>
      <c r="F96" s="34"/>
      <c r="G96" s="34"/>
      <c r="H96" s="34"/>
      <c r="I96" s="34"/>
      <c r="J96" s="35"/>
    </row>
    <row r="97" spans="1:16" x14ac:dyDescent="0.3">
      <c r="A97" s="26" t="s">
        <v>36</v>
      </c>
      <c r="B97" s="33"/>
      <c r="C97" s="34"/>
      <c r="D97" s="34"/>
      <c r="E97" s="39"/>
      <c r="F97" s="34"/>
      <c r="G97" s="34"/>
      <c r="H97" s="34"/>
      <c r="I97" s="34"/>
      <c r="J97" s="35"/>
    </row>
    <row r="98" spans="1:16" x14ac:dyDescent="0.3">
      <c r="A98" s="26" t="s">
        <v>29</v>
      </c>
      <c r="B98" s="26">
        <v>30</v>
      </c>
      <c r="C98" s="27" t="s">
        <v>483</v>
      </c>
      <c r="D98" s="26"/>
      <c r="E98" s="28" t="s">
        <v>484</v>
      </c>
      <c r="F98" s="29" t="s">
        <v>424</v>
      </c>
      <c r="G98" s="30">
        <v>2</v>
      </c>
      <c r="H98" s="31">
        <v>0</v>
      </c>
      <c r="I98" s="31">
        <f>ROUND(G98*H98,P4)</f>
        <v>0</v>
      </c>
      <c r="J98" s="26"/>
      <c r="O98" s="32">
        <f>I98*0.21</f>
        <v>0</v>
      </c>
      <c r="P98">
        <v>3</v>
      </c>
    </row>
    <row r="99" spans="1:16" x14ac:dyDescent="0.3">
      <c r="A99" s="26" t="s">
        <v>34</v>
      </c>
      <c r="B99" s="33"/>
      <c r="C99" s="34"/>
      <c r="D99" s="34"/>
      <c r="E99" s="39" t="s">
        <v>31</v>
      </c>
      <c r="F99" s="34"/>
      <c r="G99" s="34"/>
      <c r="H99" s="34"/>
      <c r="I99" s="34"/>
      <c r="J99" s="35"/>
    </row>
    <row r="100" spans="1:16" x14ac:dyDescent="0.3">
      <c r="A100" s="26" t="s">
        <v>36</v>
      </c>
      <c r="B100" s="33"/>
      <c r="C100" s="34"/>
      <c r="D100" s="34"/>
      <c r="E100" s="39"/>
      <c r="F100" s="34"/>
      <c r="G100" s="34"/>
      <c r="H100" s="34"/>
      <c r="I100" s="34"/>
      <c r="J100" s="35"/>
    </row>
    <row r="101" spans="1:16" x14ac:dyDescent="0.3">
      <c r="A101" s="26" t="s">
        <v>29</v>
      </c>
      <c r="B101" s="26">
        <v>31</v>
      </c>
      <c r="C101" s="27" t="s">
        <v>485</v>
      </c>
      <c r="D101" s="26"/>
      <c r="E101" s="28" t="s">
        <v>432</v>
      </c>
      <c r="F101" s="29" t="s">
        <v>424</v>
      </c>
      <c r="G101" s="30">
        <v>3</v>
      </c>
      <c r="H101" s="31">
        <v>0</v>
      </c>
      <c r="I101" s="31">
        <f>ROUND(G101*H101,P4)</f>
        <v>0</v>
      </c>
      <c r="J101" s="26"/>
      <c r="O101" s="32">
        <f>I101*0.21</f>
        <v>0</v>
      </c>
      <c r="P101">
        <v>3</v>
      </c>
    </row>
    <row r="102" spans="1:16" x14ac:dyDescent="0.3">
      <c r="A102" s="26" t="s">
        <v>34</v>
      </c>
      <c r="B102" s="33"/>
      <c r="C102" s="34"/>
      <c r="D102" s="34"/>
      <c r="E102" s="39" t="s">
        <v>31</v>
      </c>
      <c r="F102" s="34"/>
      <c r="G102" s="34"/>
      <c r="H102" s="34"/>
      <c r="I102" s="34"/>
      <c r="J102" s="35"/>
    </row>
    <row r="103" spans="1:16" x14ac:dyDescent="0.3">
      <c r="A103" s="26" t="s">
        <v>36</v>
      </c>
      <c r="B103" s="33"/>
      <c r="C103" s="34"/>
      <c r="D103" s="34"/>
      <c r="E103" s="39"/>
      <c r="F103" s="34"/>
      <c r="G103" s="34"/>
      <c r="H103" s="34"/>
      <c r="I103" s="34"/>
      <c r="J103" s="35"/>
    </row>
    <row r="104" spans="1:16" x14ac:dyDescent="0.3">
      <c r="A104" s="26" t="s">
        <v>29</v>
      </c>
      <c r="B104" s="26">
        <v>32</v>
      </c>
      <c r="C104" s="27" t="s">
        <v>486</v>
      </c>
      <c r="D104" s="26"/>
      <c r="E104" s="28" t="s">
        <v>487</v>
      </c>
      <c r="F104" s="29" t="s">
        <v>435</v>
      </c>
      <c r="G104" s="30">
        <v>40</v>
      </c>
      <c r="H104" s="31">
        <v>0</v>
      </c>
      <c r="I104" s="31">
        <f>ROUND(G104*H104,P4)</f>
        <v>0</v>
      </c>
      <c r="J104" s="26"/>
      <c r="O104" s="32">
        <f>I104*0.21</f>
        <v>0</v>
      </c>
      <c r="P104">
        <v>3</v>
      </c>
    </row>
    <row r="105" spans="1:16" x14ac:dyDescent="0.3">
      <c r="A105" s="26" t="s">
        <v>34</v>
      </c>
      <c r="B105" s="33"/>
      <c r="C105" s="34"/>
      <c r="D105" s="34"/>
      <c r="E105" s="39" t="s">
        <v>31</v>
      </c>
      <c r="F105" s="34"/>
      <c r="G105" s="34"/>
      <c r="H105" s="34"/>
      <c r="I105" s="34"/>
      <c r="J105" s="35"/>
    </row>
    <row r="106" spans="1:16" x14ac:dyDescent="0.3">
      <c r="A106" s="26" t="s">
        <v>36</v>
      </c>
      <c r="B106" s="33"/>
      <c r="C106" s="34"/>
      <c r="D106" s="34"/>
      <c r="E106" s="39"/>
      <c r="F106" s="34"/>
      <c r="G106" s="34"/>
      <c r="H106" s="34"/>
      <c r="I106" s="34"/>
      <c r="J106" s="35"/>
    </row>
    <row r="107" spans="1:16" x14ac:dyDescent="0.3">
      <c r="A107" s="26" t="s">
        <v>29</v>
      </c>
      <c r="B107" s="26">
        <v>33</v>
      </c>
      <c r="C107" s="27" t="s">
        <v>488</v>
      </c>
      <c r="D107" s="26"/>
      <c r="E107" s="28" t="s">
        <v>489</v>
      </c>
      <c r="F107" s="29" t="s">
        <v>424</v>
      </c>
      <c r="G107" s="30">
        <v>4</v>
      </c>
      <c r="H107" s="31">
        <v>0</v>
      </c>
      <c r="I107" s="31">
        <f>ROUND(G107*H107,P4)</f>
        <v>0</v>
      </c>
      <c r="J107" s="26"/>
      <c r="O107" s="32">
        <f>I107*0.21</f>
        <v>0</v>
      </c>
      <c r="P107">
        <v>3</v>
      </c>
    </row>
    <row r="108" spans="1:16" x14ac:dyDescent="0.3">
      <c r="A108" s="26" t="s">
        <v>34</v>
      </c>
      <c r="B108" s="33"/>
      <c r="C108" s="34"/>
      <c r="D108" s="34"/>
      <c r="E108" s="39" t="s">
        <v>31</v>
      </c>
      <c r="F108" s="34"/>
      <c r="G108" s="34"/>
      <c r="H108" s="34"/>
      <c r="I108" s="34"/>
      <c r="J108" s="35"/>
    </row>
    <row r="109" spans="1:16" x14ac:dyDescent="0.3">
      <c r="A109" s="26" t="s">
        <v>36</v>
      </c>
      <c r="B109" s="33"/>
      <c r="C109" s="34"/>
      <c r="D109" s="34"/>
      <c r="E109" s="39"/>
      <c r="F109" s="34"/>
      <c r="G109" s="34"/>
      <c r="H109" s="34"/>
      <c r="I109" s="34"/>
      <c r="J109" s="35"/>
    </row>
    <row r="110" spans="1:16" x14ac:dyDescent="0.3">
      <c r="A110" s="26" t="s">
        <v>29</v>
      </c>
      <c r="B110" s="26">
        <v>34</v>
      </c>
      <c r="C110" s="27" t="s">
        <v>490</v>
      </c>
      <c r="D110" s="26"/>
      <c r="E110" s="28" t="s">
        <v>491</v>
      </c>
      <c r="F110" s="29" t="s">
        <v>435</v>
      </c>
      <c r="G110" s="30">
        <v>25</v>
      </c>
      <c r="H110" s="31">
        <v>0</v>
      </c>
      <c r="I110" s="31">
        <f>ROUND(G110*H110,P4)</f>
        <v>0</v>
      </c>
      <c r="J110" s="26"/>
      <c r="O110" s="32">
        <f>I110*0.21</f>
        <v>0</v>
      </c>
      <c r="P110">
        <v>3</v>
      </c>
    </row>
    <row r="111" spans="1:16" x14ac:dyDescent="0.3">
      <c r="A111" s="26" t="s">
        <v>34</v>
      </c>
      <c r="B111" s="33"/>
      <c r="C111" s="34"/>
      <c r="D111" s="34"/>
      <c r="E111" s="39" t="s">
        <v>31</v>
      </c>
      <c r="F111" s="34"/>
      <c r="G111" s="34"/>
      <c r="H111" s="34"/>
      <c r="I111" s="34"/>
      <c r="J111" s="35"/>
    </row>
    <row r="112" spans="1:16" x14ac:dyDescent="0.3">
      <c r="A112" s="26" t="s">
        <v>36</v>
      </c>
      <c r="B112" s="33"/>
      <c r="C112" s="34"/>
      <c r="D112" s="34"/>
      <c r="E112" s="39"/>
      <c r="F112" s="34"/>
      <c r="G112" s="34"/>
      <c r="H112" s="34"/>
      <c r="I112" s="34"/>
      <c r="J112" s="35"/>
    </row>
    <row r="113" spans="1:16" x14ac:dyDescent="0.3">
      <c r="A113" s="26" t="s">
        <v>29</v>
      </c>
      <c r="B113" s="26">
        <v>35</v>
      </c>
      <c r="C113" s="27" t="s">
        <v>492</v>
      </c>
      <c r="D113" s="26"/>
      <c r="E113" s="28" t="s">
        <v>493</v>
      </c>
      <c r="F113" s="29" t="s">
        <v>134</v>
      </c>
      <c r="G113" s="30">
        <v>30</v>
      </c>
      <c r="H113" s="31">
        <v>0</v>
      </c>
      <c r="I113" s="31">
        <f>ROUND(G113*H113,P4)</f>
        <v>0</v>
      </c>
      <c r="J113" s="26"/>
      <c r="O113" s="32">
        <f>I113*0.21</f>
        <v>0</v>
      </c>
      <c r="P113">
        <v>3</v>
      </c>
    </row>
    <row r="114" spans="1:16" x14ac:dyDescent="0.3">
      <c r="A114" s="26" t="s">
        <v>34</v>
      </c>
      <c r="B114" s="33"/>
      <c r="C114" s="34"/>
      <c r="D114" s="34"/>
      <c r="E114" s="39" t="s">
        <v>31</v>
      </c>
      <c r="F114" s="34"/>
      <c r="G114" s="34"/>
      <c r="H114" s="34"/>
      <c r="I114" s="34"/>
      <c r="J114" s="35"/>
    </row>
    <row r="115" spans="1:16" x14ac:dyDescent="0.3">
      <c r="A115" s="26" t="s">
        <v>36</v>
      </c>
      <c r="B115" s="33"/>
      <c r="C115" s="34"/>
      <c r="D115" s="34"/>
      <c r="E115" s="39"/>
      <c r="F115" s="34"/>
      <c r="G115" s="34"/>
      <c r="H115" s="34"/>
      <c r="I115" s="34"/>
      <c r="J115" s="35"/>
    </row>
    <row r="116" spans="1:16" x14ac:dyDescent="0.3">
      <c r="A116" s="26" t="s">
        <v>29</v>
      </c>
      <c r="B116" s="26">
        <v>36</v>
      </c>
      <c r="C116" s="27" t="s">
        <v>494</v>
      </c>
      <c r="D116" s="26"/>
      <c r="E116" s="28" t="s">
        <v>495</v>
      </c>
      <c r="F116" s="29" t="s">
        <v>496</v>
      </c>
      <c r="G116" s="30">
        <v>6</v>
      </c>
      <c r="H116" s="31">
        <v>0</v>
      </c>
      <c r="I116" s="31">
        <f>ROUND(G116*H116,P4)</f>
        <v>0</v>
      </c>
      <c r="J116" s="26"/>
      <c r="O116" s="32">
        <f>I116*0.21</f>
        <v>0</v>
      </c>
      <c r="P116">
        <v>3</v>
      </c>
    </row>
    <row r="117" spans="1:16" x14ac:dyDescent="0.3">
      <c r="A117" s="26" t="s">
        <v>34</v>
      </c>
      <c r="B117" s="33"/>
      <c r="C117" s="34"/>
      <c r="D117" s="34"/>
      <c r="E117" s="39" t="s">
        <v>31</v>
      </c>
      <c r="F117" s="34"/>
      <c r="G117" s="34"/>
      <c r="H117" s="34"/>
      <c r="I117" s="34"/>
      <c r="J117" s="35"/>
    </row>
    <row r="118" spans="1:16" x14ac:dyDescent="0.3">
      <c r="A118" s="26" t="s">
        <v>36</v>
      </c>
      <c r="B118" s="33"/>
      <c r="C118" s="34"/>
      <c r="D118" s="34"/>
      <c r="E118" s="39"/>
      <c r="F118" s="34"/>
      <c r="G118" s="34"/>
      <c r="H118" s="34"/>
      <c r="I118" s="34"/>
      <c r="J118" s="35"/>
    </row>
    <row r="119" spans="1:16" x14ac:dyDescent="0.3">
      <c r="A119" s="26" t="s">
        <v>29</v>
      </c>
      <c r="B119" s="26">
        <v>37</v>
      </c>
      <c r="C119" s="27" t="s">
        <v>497</v>
      </c>
      <c r="D119" s="26"/>
      <c r="E119" s="28" t="s">
        <v>498</v>
      </c>
      <c r="F119" s="29" t="s">
        <v>134</v>
      </c>
      <c r="G119" s="30">
        <v>25</v>
      </c>
      <c r="H119" s="31">
        <v>0</v>
      </c>
      <c r="I119" s="31">
        <f>ROUND(G119*H119,P4)</f>
        <v>0</v>
      </c>
      <c r="J119" s="26"/>
      <c r="O119" s="32">
        <f>I119*0.21</f>
        <v>0</v>
      </c>
      <c r="P119">
        <v>3</v>
      </c>
    </row>
    <row r="120" spans="1:16" x14ac:dyDescent="0.3">
      <c r="A120" s="26" t="s">
        <v>34</v>
      </c>
      <c r="B120" s="33"/>
      <c r="C120" s="34"/>
      <c r="D120" s="34"/>
      <c r="E120" s="39" t="s">
        <v>31</v>
      </c>
      <c r="F120" s="34"/>
      <c r="G120" s="34"/>
      <c r="H120" s="34"/>
      <c r="I120" s="34"/>
      <c r="J120" s="35"/>
    </row>
    <row r="121" spans="1:16" x14ac:dyDescent="0.3">
      <c r="A121" s="26" t="s">
        <v>36</v>
      </c>
      <c r="B121" s="33"/>
      <c r="C121" s="34"/>
      <c r="D121" s="34"/>
      <c r="E121" s="39"/>
      <c r="F121" s="34"/>
      <c r="G121" s="34"/>
      <c r="H121" s="34"/>
      <c r="I121" s="34"/>
      <c r="J121" s="35"/>
    </row>
    <row r="122" spans="1:16" x14ac:dyDescent="0.3">
      <c r="A122" s="26" t="s">
        <v>29</v>
      </c>
      <c r="B122" s="26">
        <v>38</v>
      </c>
      <c r="C122" s="27" t="s">
        <v>499</v>
      </c>
      <c r="D122" s="26"/>
      <c r="E122" s="28" t="s">
        <v>500</v>
      </c>
      <c r="F122" s="29" t="s">
        <v>134</v>
      </c>
      <c r="G122" s="30">
        <v>10</v>
      </c>
      <c r="H122" s="31">
        <v>0</v>
      </c>
      <c r="I122" s="31">
        <f>ROUND(G122*H122,P4)</f>
        <v>0</v>
      </c>
      <c r="J122" s="26"/>
      <c r="O122" s="32">
        <f>I122*0.21</f>
        <v>0</v>
      </c>
      <c r="P122">
        <v>3</v>
      </c>
    </row>
    <row r="123" spans="1:16" x14ac:dyDescent="0.3">
      <c r="A123" s="26" t="s">
        <v>34</v>
      </c>
      <c r="B123" s="33"/>
      <c r="C123" s="34"/>
      <c r="D123" s="34"/>
      <c r="E123" s="39" t="s">
        <v>31</v>
      </c>
      <c r="F123" s="34"/>
      <c r="G123" s="34"/>
      <c r="H123" s="34"/>
      <c r="I123" s="34"/>
      <c r="J123" s="35"/>
    </row>
    <row r="124" spans="1:16" x14ac:dyDescent="0.3">
      <c r="A124" s="26" t="s">
        <v>36</v>
      </c>
      <c r="B124" s="33"/>
      <c r="C124" s="34"/>
      <c r="D124" s="34"/>
      <c r="E124" s="39"/>
      <c r="F124" s="34"/>
      <c r="G124" s="34"/>
      <c r="H124" s="34"/>
      <c r="I124" s="34"/>
      <c r="J124" s="35"/>
    </row>
    <row r="125" spans="1:16" x14ac:dyDescent="0.3">
      <c r="A125" s="26" t="s">
        <v>29</v>
      </c>
      <c r="B125" s="26">
        <v>39</v>
      </c>
      <c r="C125" s="27" t="s">
        <v>501</v>
      </c>
      <c r="D125" s="26"/>
      <c r="E125" s="28" t="s">
        <v>502</v>
      </c>
      <c r="F125" s="29" t="s">
        <v>435</v>
      </c>
      <c r="G125" s="30">
        <v>40</v>
      </c>
      <c r="H125" s="31">
        <v>0</v>
      </c>
      <c r="I125" s="31">
        <f>ROUND(G125*H125,P4)</f>
        <v>0</v>
      </c>
      <c r="J125" s="26"/>
      <c r="O125" s="32">
        <f>I125*0.21</f>
        <v>0</v>
      </c>
      <c r="P125">
        <v>3</v>
      </c>
    </row>
    <row r="126" spans="1:16" x14ac:dyDescent="0.3">
      <c r="A126" s="26" t="s">
        <v>34</v>
      </c>
      <c r="B126" s="33"/>
      <c r="C126" s="34"/>
      <c r="D126" s="34"/>
      <c r="E126" s="39" t="s">
        <v>31</v>
      </c>
      <c r="F126" s="34"/>
      <c r="G126" s="34"/>
      <c r="H126" s="34"/>
      <c r="I126" s="34"/>
      <c r="J126" s="35"/>
    </row>
    <row r="127" spans="1:16" x14ac:dyDescent="0.3">
      <c r="A127" s="26" t="s">
        <v>36</v>
      </c>
      <c r="B127" s="33"/>
      <c r="C127" s="34"/>
      <c r="D127" s="34"/>
      <c r="E127" s="39"/>
      <c r="F127" s="34"/>
      <c r="G127" s="34"/>
      <c r="H127" s="34"/>
      <c r="I127" s="34"/>
      <c r="J127" s="35"/>
    </row>
    <row r="128" spans="1:16" x14ac:dyDescent="0.3">
      <c r="A128" s="26" t="s">
        <v>29</v>
      </c>
      <c r="B128" s="26">
        <v>40</v>
      </c>
      <c r="C128" s="27" t="s">
        <v>503</v>
      </c>
      <c r="D128" s="26"/>
      <c r="E128" s="28" t="s">
        <v>504</v>
      </c>
      <c r="F128" s="29" t="s">
        <v>496</v>
      </c>
      <c r="G128" s="30">
        <v>1</v>
      </c>
      <c r="H128" s="31">
        <v>0</v>
      </c>
      <c r="I128" s="31">
        <f>ROUND(G128*H128,P4)</f>
        <v>0</v>
      </c>
      <c r="J128" s="26"/>
      <c r="O128" s="32">
        <f>I128*0.21</f>
        <v>0</v>
      </c>
      <c r="P128">
        <v>3</v>
      </c>
    </row>
    <row r="129" spans="1:16" x14ac:dyDescent="0.3">
      <c r="A129" s="26" t="s">
        <v>34</v>
      </c>
      <c r="B129" s="33"/>
      <c r="C129" s="34"/>
      <c r="D129" s="34"/>
      <c r="E129" s="39" t="s">
        <v>31</v>
      </c>
      <c r="F129" s="34"/>
      <c r="G129" s="34"/>
      <c r="H129" s="34"/>
      <c r="I129" s="34"/>
      <c r="J129" s="35"/>
    </row>
    <row r="130" spans="1:16" x14ac:dyDescent="0.3">
      <c r="A130" s="26" t="s">
        <v>36</v>
      </c>
      <c r="B130" s="33"/>
      <c r="C130" s="34"/>
      <c r="D130" s="34"/>
      <c r="E130" s="39"/>
      <c r="F130" s="34"/>
      <c r="G130" s="34"/>
      <c r="H130" s="34"/>
      <c r="I130" s="34"/>
      <c r="J130" s="35"/>
    </row>
    <row r="131" spans="1:16" x14ac:dyDescent="0.3">
      <c r="A131" s="26" t="s">
        <v>29</v>
      </c>
      <c r="B131" s="26">
        <v>41</v>
      </c>
      <c r="C131" s="27" t="s">
        <v>505</v>
      </c>
      <c r="D131" s="26"/>
      <c r="E131" s="28" t="s">
        <v>506</v>
      </c>
      <c r="F131" s="29" t="s">
        <v>507</v>
      </c>
      <c r="G131" s="30">
        <v>20</v>
      </c>
      <c r="H131" s="31">
        <v>0</v>
      </c>
      <c r="I131" s="31">
        <f>ROUND(G131*H131,P4)</f>
        <v>0</v>
      </c>
      <c r="J131" s="26"/>
      <c r="O131" s="32">
        <f>I131*0.21</f>
        <v>0</v>
      </c>
      <c r="P131">
        <v>3</v>
      </c>
    </row>
    <row r="132" spans="1:16" x14ac:dyDescent="0.3">
      <c r="A132" s="26" t="s">
        <v>34</v>
      </c>
      <c r="B132" s="33"/>
      <c r="C132" s="34"/>
      <c r="D132" s="34"/>
      <c r="E132" s="39" t="s">
        <v>31</v>
      </c>
      <c r="F132" s="34"/>
      <c r="G132" s="34"/>
      <c r="H132" s="34"/>
      <c r="I132" s="34"/>
      <c r="J132" s="35"/>
    </row>
    <row r="133" spans="1:16" x14ac:dyDescent="0.3">
      <c r="A133" s="26" t="s">
        <v>36</v>
      </c>
      <c r="B133" s="33"/>
      <c r="C133" s="34"/>
      <c r="D133" s="34"/>
      <c r="E133" s="39"/>
      <c r="F133" s="34"/>
      <c r="G133" s="34"/>
      <c r="H133" s="34"/>
      <c r="I133" s="34"/>
      <c r="J133" s="35"/>
    </row>
    <row r="134" spans="1:16" x14ac:dyDescent="0.3">
      <c r="A134" s="26" t="s">
        <v>29</v>
      </c>
      <c r="B134" s="26">
        <v>42</v>
      </c>
      <c r="C134" s="27" t="s">
        <v>508</v>
      </c>
      <c r="D134" s="26"/>
      <c r="E134" s="28" t="s">
        <v>509</v>
      </c>
      <c r="F134" s="29" t="s">
        <v>496</v>
      </c>
      <c r="G134" s="30">
        <v>2</v>
      </c>
      <c r="H134" s="31">
        <v>0</v>
      </c>
      <c r="I134" s="31">
        <f>ROUND(G134*H134,P4)</f>
        <v>0</v>
      </c>
      <c r="J134" s="26"/>
      <c r="O134" s="32">
        <f>I134*0.21</f>
        <v>0</v>
      </c>
      <c r="P134">
        <v>3</v>
      </c>
    </row>
    <row r="135" spans="1:16" x14ac:dyDescent="0.3">
      <c r="A135" s="26" t="s">
        <v>34</v>
      </c>
      <c r="B135" s="33"/>
      <c r="C135" s="34"/>
      <c r="D135" s="34"/>
      <c r="E135" s="39" t="s">
        <v>31</v>
      </c>
      <c r="F135" s="34"/>
      <c r="G135" s="34"/>
      <c r="H135" s="34"/>
      <c r="I135" s="34"/>
      <c r="J135" s="35"/>
    </row>
    <row r="136" spans="1:16" x14ac:dyDescent="0.3">
      <c r="A136" s="26" t="s">
        <v>36</v>
      </c>
      <c r="B136" s="33"/>
      <c r="C136" s="34"/>
      <c r="D136" s="34"/>
      <c r="E136" s="39"/>
      <c r="F136" s="34"/>
      <c r="G136" s="34"/>
      <c r="H136" s="34"/>
      <c r="I136" s="34"/>
      <c r="J136" s="35"/>
    </row>
    <row r="137" spans="1:16" x14ac:dyDescent="0.3">
      <c r="A137" s="26" t="s">
        <v>29</v>
      </c>
      <c r="B137" s="26">
        <v>43</v>
      </c>
      <c r="C137" s="27" t="s">
        <v>510</v>
      </c>
      <c r="D137" s="26"/>
      <c r="E137" s="28" t="s">
        <v>511</v>
      </c>
      <c r="F137" s="29" t="s">
        <v>496</v>
      </c>
      <c r="G137" s="30">
        <v>2</v>
      </c>
      <c r="H137" s="31">
        <v>0</v>
      </c>
      <c r="I137" s="31">
        <f>ROUND(G137*H137,P4)</f>
        <v>0</v>
      </c>
      <c r="J137" s="26"/>
      <c r="O137" s="32">
        <f>I137*0.21</f>
        <v>0</v>
      </c>
      <c r="P137">
        <v>3</v>
      </c>
    </row>
    <row r="138" spans="1:16" x14ac:dyDescent="0.3">
      <c r="A138" s="26" t="s">
        <v>34</v>
      </c>
      <c r="B138" s="33"/>
      <c r="C138" s="34"/>
      <c r="D138" s="34"/>
      <c r="E138" s="39" t="s">
        <v>31</v>
      </c>
      <c r="F138" s="34"/>
      <c r="G138" s="34"/>
      <c r="H138" s="34"/>
      <c r="I138" s="34"/>
      <c r="J138" s="35"/>
    </row>
    <row r="139" spans="1:16" x14ac:dyDescent="0.3">
      <c r="A139" s="26" t="s">
        <v>36</v>
      </c>
      <c r="B139" s="33"/>
      <c r="C139" s="34"/>
      <c r="D139" s="34"/>
      <c r="E139" s="39"/>
      <c r="F139" s="34"/>
      <c r="G139" s="34"/>
      <c r="H139" s="34"/>
      <c r="I139" s="34"/>
      <c r="J139" s="35"/>
    </row>
    <row r="140" spans="1:16" x14ac:dyDescent="0.3">
      <c r="A140" s="26" t="s">
        <v>29</v>
      </c>
      <c r="B140" s="26">
        <v>44</v>
      </c>
      <c r="C140" s="27" t="s">
        <v>512</v>
      </c>
      <c r="D140" s="26"/>
      <c r="E140" s="28" t="s">
        <v>513</v>
      </c>
      <c r="F140" s="29" t="s">
        <v>496</v>
      </c>
      <c r="G140" s="30">
        <v>2</v>
      </c>
      <c r="H140" s="31">
        <v>0</v>
      </c>
      <c r="I140" s="31">
        <f>ROUND(G140*H140,P4)</f>
        <v>0</v>
      </c>
      <c r="J140" s="26"/>
      <c r="O140" s="32">
        <f>I140*0.21</f>
        <v>0</v>
      </c>
      <c r="P140">
        <v>3</v>
      </c>
    </row>
    <row r="141" spans="1:16" x14ac:dyDescent="0.3">
      <c r="A141" s="26" t="s">
        <v>34</v>
      </c>
      <c r="B141" s="33"/>
      <c r="C141" s="34"/>
      <c r="D141" s="34"/>
      <c r="E141" s="39" t="s">
        <v>31</v>
      </c>
      <c r="F141" s="34"/>
      <c r="G141" s="34"/>
      <c r="H141" s="34"/>
      <c r="I141" s="34"/>
      <c r="J141" s="35"/>
    </row>
    <row r="142" spans="1:16" x14ac:dyDescent="0.3">
      <c r="A142" s="26" t="s">
        <v>36</v>
      </c>
      <c r="B142" s="33"/>
      <c r="C142" s="34"/>
      <c r="D142" s="34"/>
      <c r="E142" s="39"/>
      <c r="F142" s="34"/>
      <c r="G142" s="34"/>
      <c r="H142" s="34"/>
      <c r="I142" s="34"/>
      <c r="J142" s="35"/>
    </row>
    <row r="143" spans="1:16" x14ac:dyDescent="0.3">
      <c r="A143" s="26" t="s">
        <v>29</v>
      </c>
      <c r="B143" s="26">
        <v>45</v>
      </c>
      <c r="C143" s="27" t="s">
        <v>514</v>
      </c>
      <c r="D143" s="26"/>
      <c r="E143" s="28" t="s">
        <v>515</v>
      </c>
      <c r="F143" s="29" t="s">
        <v>496</v>
      </c>
      <c r="G143" s="30">
        <v>3</v>
      </c>
      <c r="H143" s="31">
        <v>0</v>
      </c>
      <c r="I143" s="31">
        <f>ROUND(G143*H143,P4)</f>
        <v>0</v>
      </c>
      <c r="J143" s="26"/>
      <c r="O143" s="32">
        <f>I143*0.21</f>
        <v>0</v>
      </c>
      <c r="P143">
        <v>3</v>
      </c>
    </row>
    <row r="144" spans="1:16" x14ac:dyDescent="0.3">
      <c r="A144" s="26" t="s">
        <v>34</v>
      </c>
      <c r="B144" s="33"/>
      <c r="C144" s="34"/>
      <c r="D144" s="34"/>
      <c r="E144" s="39" t="s">
        <v>31</v>
      </c>
      <c r="F144" s="34"/>
      <c r="G144" s="34"/>
      <c r="H144" s="34"/>
      <c r="I144" s="34"/>
      <c r="J144" s="35"/>
    </row>
    <row r="145" spans="1:16" x14ac:dyDescent="0.3">
      <c r="A145" s="26" t="s">
        <v>36</v>
      </c>
      <c r="B145" s="33"/>
      <c r="C145" s="34"/>
      <c r="D145" s="34"/>
      <c r="E145" s="39"/>
      <c r="F145" s="34"/>
      <c r="G145" s="34"/>
      <c r="H145" s="34"/>
      <c r="I145" s="34"/>
      <c r="J145" s="35"/>
    </row>
    <row r="146" spans="1:16" x14ac:dyDescent="0.3">
      <c r="A146" s="26" t="s">
        <v>29</v>
      </c>
      <c r="B146" s="26">
        <v>46</v>
      </c>
      <c r="C146" s="27" t="s">
        <v>516</v>
      </c>
      <c r="D146" s="26"/>
      <c r="E146" s="28" t="s">
        <v>517</v>
      </c>
      <c r="F146" s="29" t="s">
        <v>496</v>
      </c>
      <c r="G146" s="30">
        <v>2</v>
      </c>
      <c r="H146" s="31">
        <v>0</v>
      </c>
      <c r="I146" s="31">
        <f>ROUND(G146*H146,P4)</f>
        <v>0</v>
      </c>
      <c r="J146" s="26"/>
      <c r="O146" s="32">
        <f>I146*0.21</f>
        <v>0</v>
      </c>
      <c r="P146">
        <v>3</v>
      </c>
    </row>
    <row r="147" spans="1:16" x14ac:dyDescent="0.3">
      <c r="A147" s="26" t="s">
        <v>34</v>
      </c>
      <c r="B147" s="33"/>
      <c r="C147" s="34"/>
      <c r="D147" s="34"/>
      <c r="E147" s="39" t="s">
        <v>31</v>
      </c>
      <c r="F147" s="34"/>
      <c r="G147" s="34"/>
      <c r="H147" s="34"/>
      <c r="I147" s="34"/>
      <c r="J147" s="35"/>
    </row>
    <row r="148" spans="1:16" x14ac:dyDescent="0.3">
      <c r="A148" s="26" t="s">
        <v>36</v>
      </c>
      <c r="B148" s="33"/>
      <c r="C148" s="34"/>
      <c r="D148" s="34"/>
      <c r="E148" s="39"/>
      <c r="F148" s="34"/>
      <c r="G148" s="34"/>
      <c r="H148" s="34"/>
      <c r="I148" s="34"/>
      <c r="J148" s="35"/>
    </row>
    <row r="149" spans="1:16" x14ac:dyDescent="0.3">
      <c r="A149" s="26" t="s">
        <v>29</v>
      </c>
      <c r="B149" s="26">
        <v>47</v>
      </c>
      <c r="C149" s="27" t="s">
        <v>518</v>
      </c>
      <c r="D149" s="26"/>
      <c r="E149" s="28" t="s">
        <v>519</v>
      </c>
      <c r="F149" s="29" t="s">
        <v>496</v>
      </c>
      <c r="G149" s="30">
        <v>2</v>
      </c>
      <c r="H149" s="31">
        <v>0</v>
      </c>
      <c r="I149" s="31">
        <f>ROUND(G149*H149,P4)</f>
        <v>0</v>
      </c>
      <c r="J149" s="26"/>
      <c r="O149" s="32">
        <f>I149*0.21</f>
        <v>0</v>
      </c>
      <c r="P149">
        <v>3</v>
      </c>
    </row>
    <row r="150" spans="1:16" x14ac:dyDescent="0.3">
      <c r="A150" s="26" t="s">
        <v>34</v>
      </c>
      <c r="B150" s="33"/>
      <c r="C150" s="34"/>
      <c r="D150" s="34"/>
      <c r="E150" s="39" t="s">
        <v>31</v>
      </c>
      <c r="F150" s="34"/>
      <c r="G150" s="34"/>
      <c r="H150" s="34"/>
      <c r="I150" s="34"/>
      <c r="J150" s="35"/>
    </row>
    <row r="151" spans="1:16" x14ac:dyDescent="0.3">
      <c r="A151" s="26" t="s">
        <v>36</v>
      </c>
      <c r="B151" s="33"/>
      <c r="C151" s="34"/>
      <c r="D151" s="34"/>
      <c r="E151" s="39"/>
      <c r="F151" s="34"/>
      <c r="G151" s="34"/>
      <c r="H151" s="34"/>
      <c r="I151" s="34"/>
      <c r="J151" s="35"/>
    </row>
    <row r="152" spans="1:16" x14ac:dyDescent="0.3">
      <c r="A152" s="26" t="s">
        <v>29</v>
      </c>
      <c r="B152" s="26">
        <v>48</v>
      </c>
      <c r="C152" s="27" t="s">
        <v>520</v>
      </c>
      <c r="D152" s="26"/>
      <c r="E152" s="28" t="s">
        <v>521</v>
      </c>
      <c r="F152" s="29" t="s">
        <v>435</v>
      </c>
      <c r="G152" s="30">
        <v>10</v>
      </c>
      <c r="H152" s="31">
        <v>0</v>
      </c>
      <c r="I152" s="31">
        <f>ROUND(G152*H152,P4)</f>
        <v>0</v>
      </c>
      <c r="J152" s="26"/>
      <c r="O152" s="32">
        <f>I152*0.21</f>
        <v>0</v>
      </c>
      <c r="P152">
        <v>3</v>
      </c>
    </row>
    <row r="153" spans="1:16" x14ac:dyDescent="0.3">
      <c r="A153" s="26" t="s">
        <v>34</v>
      </c>
      <c r="B153" s="33"/>
      <c r="C153" s="34"/>
      <c r="D153" s="34"/>
      <c r="E153" s="39" t="s">
        <v>31</v>
      </c>
      <c r="F153" s="34"/>
      <c r="G153" s="34"/>
      <c r="H153" s="34"/>
      <c r="I153" s="34"/>
      <c r="J153" s="35"/>
    </row>
    <row r="154" spans="1:16" x14ac:dyDescent="0.3">
      <c r="A154" s="26" t="s">
        <v>36</v>
      </c>
      <c r="B154" s="33"/>
      <c r="C154" s="34"/>
      <c r="D154" s="34"/>
      <c r="E154" s="39"/>
      <c r="F154" s="34"/>
      <c r="G154" s="34"/>
      <c r="H154" s="34"/>
      <c r="I154" s="34"/>
      <c r="J154" s="35"/>
    </row>
    <row r="155" spans="1:16" x14ac:dyDescent="0.3">
      <c r="A155" s="26" t="s">
        <v>29</v>
      </c>
      <c r="B155" s="26">
        <v>49</v>
      </c>
      <c r="C155" s="27" t="s">
        <v>522</v>
      </c>
      <c r="D155" s="26"/>
      <c r="E155" s="28" t="s">
        <v>523</v>
      </c>
      <c r="F155" s="29" t="s">
        <v>456</v>
      </c>
      <c r="G155" s="30">
        <v>3.75</v>
      </c>
      <c r="H155" s="31">
        <v>0</v>
      </c>
      <c r="I155" s="31">
        <f>ROUND(G155*H155,P4)</f>
        <v>0</v>
      </c>
      <c r="J155" s="26"/>
      <c r="O155" s="32">
        <f>I155*0.21</f>
        <v>0</v>
      </c>
      <c r="P155">
        <v>3</v>
      </c>
    </row>
    <row r="156" spans="1:16" x14ac:dyDescent="0.3">
      <c r="A156" s="26" t="s">
        <v>34</v>
      </c>
      <c r="B156" s="33"/>
      <c r="C156" s="34"/>
      <c r="D156" s="34"/>
      <c r="E156" s="39" t="s">
        <v>31</v>
      </c>
      <c r="F156" s="34"/>
      <c r="G156" s="34"/>
      <c r="H156" s="34"/>
      <c r="I156" s="34"/>
      <c r="J156" s="35"/>
    </row>
    <row r="157" spans="1:16" x14ac:dyDescent="0.3">
      <c r="A157" s="26" t="s">
        <v>36</v>
      </c>
      <c r="B157" s="33"/>
      <c r="C157" s="34"/>
      <c r="D157" s="34"/>
      <c r="E157" s="39"/>
      <c r="F157" s="34"/>
      <c r="G157" s="34"/>
      <c r="H157" s="34"/>
      <c r="I157" s="34"/>
      <c r="J157" s="35"/>
    </row>
    <row r="158" spans="1:16" x14ac:dyDescent="0.3">
      <c r="A158" s="20" t="s">
        <v>26</v>
      </c>
      <c r="B158" s="21"/>
      <c r="C158" s="22" t="s">
        <v>218</v>
      </c>
      <c r="D158" s="23"/>
      <c r="E158" s="20" t="s">
        <v>524</v>
      </c>
      <c r="F158" s="23"/>
      <c r="G158" s="23"/>
      <c r="H158" s="23"/>
      <c r="I158" s="24">
        <f>SUMIFS(I159:I173,A159:A173,"P")</f>
        <v>0</v>
      </c>
      <c r="J158" s="25"/>
    </row>
    <row r="159" spans="1:16" x14ac:dyDescent="0.3">
      <c r="A159" s="26" t="s">
        <v>29</v>
      </c>
      <c r="B159" s="26">
        <v>50</v>
      </c>
      <c r="C159" s="27" t="s">
        <v>113</v>
      </c>
      <c r="D159" s="26"/>
      <c r="E159" s="28" t="s">
        <v>525</v>
      </c>
      <c r="F159" s="29" t="s">
        <v>526</v>
      </c>
      <c r="G159" s="30">
        <v>2</v>
      </c>
      <c r="H159" s="31">
        <v>0</v>
      </c>
      <c r="I159" s="31">
        <f>ROUND(G159*H159,P4)</f>
        <v>0</v>
      </c>
      <c r="J159" s="26"/>
      <c r="O159" s="32">
        <f>I159*0.21</f>
        <v>0</v>
      </c>
      <c r="P159">
        <v>3</v>
      </c>
    </row>
    <row r="160" spans="1:16" x14ac:dyDescent="0.3">
      <c r="A160" s="26" t="s">
        <v>34</v>
      </c>
      <c r="B160" s="33"/>
      <c r="C160" s="34"/>
      <c r="D160" s="34"/>
      <c r="E160" s="39" t="s">
        <v>31</v>
      </c>
      <c r="F160" s="34"/>
      <c r="G160" s="34"/>
      <c r="H160" s="34"/>
      <c r="I160" s="34"/>
      <c r="J160" s="35"/>
    </row>
    <row r="161" spans="1:16" x14ac:dyDescent="0.3">
      <c r="A161" s="26" t="s">
        <v>36</v>
      </c>
      <c r="B161" s="33"/>
      <c r="C161" s="34"/>
      <c r="D161" s="34"/>
      <c r="E161" s="39"/>
      <c r="F161" s="34"/>
      <c r="G161" s="34"/>
      <c r="H161" s="34"/>
      <c r="I161" s="34"/>
      <c r="J161" s="35"/>
    </row>
    <row r="162" spans="1:16" x14ac:dyDescent="0.3">
      <c r="A162" s="26" t="s">
        <v>29</v>
      </c>
      <c r="B162" s="26">
        <v>51</v>
      </c>
      <c r="C162" s="27" t="s">
        <v>218</v>
      </c>
      <c r="D162" s="26"/>
      <c r="E162" s="28" t="s">
        <v>527</v>
      </c>
      <c r="F162" s="29" t="s">
        <v>526</v>
      </c>
      <c r="G162" s="30">
        <v>3</v>
      </c>
      <c r="H162" s="31">
        <v>0</v>
      </c>
      <c r="I162" s="31">
        <f>ROUND(G162*H162,P4)</f>
        <v>0</v>
      </c>
      <c r="J162" s="26"/>
      <c r="O162" s="32">
        <f>I162*0.21</f>
        <v>0</v>
      </c>
      <c r="P162">
        <v>3</v>
      </c>
    </row>
    <row r="163" spans="1:16" x14ac:dyDescent="0.3">
      <c r="A163" s="26" t="s">
        <v>34</v>
      </c>
      <c r="B163" s="33"/>
      <c r="C163" s="34"/>
      <c r="D163" s="34"/>
      <c r="E163" s="39" t="s">
        <v>31</v>
      </c>
      <c r="F163" s="34"/>
      <c r="G163" s="34"/>
      <c r="H163" s="34"/>
      <c r="I163" s="34"/>
      <c r="J163" s="35"/>
    </row>
    <row r="164" spans="1:16" x14ac:dyDescent="0.3">
      <c r="A164" s="26" t="s">
        <v>36</v>
      </c>
      <c r="B164" s="33"/>
      <c r="C164" s="34"/>
      <c r="D164" s="34"/>
      <c r="E164" s="39"/>
      <c r="F164" s="34"/>
      <c r="G164" s="34"/>
      <c r="H164" s="34"/>
      <c r="I164" s="34"/>
      <c r="J164" s="35"/>
    </row>
    <row r="165" spans="1:16" x14ac:dyDescent="0.3">
      <c r="A165" s="26" t="s">
        <v>29</v>
      </c>
      <c r="B165" s="26">
        <v>52</v>
      </c>
      <c r="C165" s="27" t="s">
        <v>225</v>
      </c>
      <c r="D165" s="26"/>
      <c r="E165" s="28" t="s">
        <v>528</v>
      </c>
      <c r="F165" s="29" t="s">
        <v>526</v>
      </c>
      <c r="G165" s="30">
        <v>5</v>
      </c>
      <c r="H165" s="31">
        <v>0</v>
      </c>
      <c r="I165" s="31">
        <f>ROUND(G165*H165,P4)</f>
        <v>0</v>
      </c>
      <c r="J165" s="26"/>
      <c r="O165" s="32">
        <f>I165*0.21</f>
        <v>0</v>
      </c>
      <c r="P165">
        <v>3</v>
      </c>
    </row>
    <row r="166" spans="1:16" x14ac:dyDescent="0.3">
      <c r="A166" s="26" t="s">
        <v>34</v>
      </c>
      <c r="B166" s="33"/>
      <c r="C166" s="34"/>
      <c r="D166" s="34"/>
      <c r="E166" s="39" t="s">
        <v>31</v>
      </c>
      <c r="F166" s="34"/>
      <c r="G166" s="34"/>
      <c r="H166" s="34"/>
      <c r="I166" s="34"/>
      <c r="J166" s="35"/>
    </row>
    <row r="167" spans="1:16" x14ac:dyDescent="0.3">
      <c r="A167" s="26" t="s">
        <v>36</v>
      </c>
      <c r="B167" s="33"/>
      <c r="C167" s="34"/>
      <c r="D167" s="34"/>
      <c r="E167" s="39"/>
      <c r="F167" s="34"/>
      <c r="G167" s="34"/>
      <c r="H167" s="34"/>
      <c r="I167" s="34"/>
      <c r="J167" s="35"/>
    </row>
    <row r="168" spans="1:16" x14ac:dyDescent="0.3">
      <c r="A168" s="26" t="s">
        <v>29</v>
      </c>
      <c r="B168" s="26">
        <v>53</v>
      </c>
      <c r="C168" s="27" t="s">
        <v>529</v>
      </c>
      <c r="D168" s="26"/>
      <c r="E168" s="28" t="s">
        <v>530</v>
      </c>
      <c r="F168" s="29" t="s">
        <v>526</v>
      </c>
      <c r="G168" s="30">
        <v>2</v>
      </c>
      <c r="H168" s="31">
        <v>0</v>
      </c>
      <c r="I168" s="31">
        <f>ROUND(G168*H168,P4)</f>
        <v>0</v>
      </c>
      <c r="J168" s="26"/>
      <c r="O168" s="32">
        <f>I168*0.21</f>
        <v>0</v>
      </c>
      <c r="P168">
        <v>3</v>
      </c>
    </row>
    <row r="169" spans="1:16" x14ac:dyDescent="0.3">
      <c r="A169" s="26" t="s">
        <v>34</v>
      </c>
      <c r="B169" s="33"/>
      <c r="C169" s="34"/>
      <c r="D169" s="34"/>
      <c r="E169" s="39" t="s">
        <v>31</v>
      </c>
      <c r="F169" s="34"/>
      <c r="G169" s="34"/>
      <c r="H169" s="34"/>
      <c r="I169" s="34"/>
      <c r="J169" s="35"/>
    </row>
    <row r="170" spans="1:16" x14ac:dyDescent="0.3">
      <c r="A170" s="26" t="s">
        <v>36</v>
      </c>
      <c r="B170" s="33"/>
      <c r="C170" s="34"/>
      <c r="D170" s="34"/>
      <c r="E170" s="39"/>
      <c r="F170" s="34"/>
      <c r="G170" s="34"/>
      <c r="H170" s="34"/>
      <c r="I170" s="34"/>
      <c r="J170" s="35"/>
    </row>
    <row r="171" spans="1:16" x14ac:dyDescent="0.3">
      <c r="A171" s="26" t="s">
        <v>29</v>
      </c>
      <c r="B171" s="26">
        <v>54</v>
      </c>
      <c r="C171" s="27" t="s">
        <v>531</v>
      </c>
      <c r="D171" s="26"/>
      <c r="E171" s="28" t="s">
        <v>532</v>
      </c>
      <c r="F171" s="29" t="s">
        <v>526</v>
      </c>
      <c r="G171" s="30">
        <v>3</v>
      </c>
      <c r="H171" s="31">
        <v>0</v>
      </c>
      <c r="I171" s="31">
        <f>ROUND(G171*H171,P4)</f>
        <v>0</v>
      </c>
      <c r="J171" s="26"/>
      <c r="O171" s="32">
        <f>I171*0.21</f>
        <v>0</v>
      </c>
      <c r="P171">
        <v>3</v>
      </c>
    </row>
    <row r="172" spans="1:16" x14ac:dyDescent="0.3">
      <c r="A172" s="26" t="s">
        <v>34</v>
      </c>
      <c r="B172" s="33"/>
      <c r="C172" s="34"/>
      <c r="D172" s="34"/>
      <c r="E172" s="39" t="s">
        <v>31</v>
      </c>
      <c r="F172" s="34"/>
      <c r="G172" s="34"/>
      <c r="H172" s="34"/>
      <c r="I172" s="34"/>
      <c r="J172" s="35"/>
    </row>
    <row r="173" spans="1:16" x14ac:dyDescent="0.3">
      <c r="A173" s="26" t="s">
        <v>36</v>
      </c>
      <c r="B173" s="36"/>
      <c r="C173" s="37"/>
      <c r="D173" s="37"/>
      <c r="E173" s="40"/>
      <c r="F173" s="37"/>
      <c r="G173" s="37"/>
      <c r="H173" s="37"/>
      <c r="I173" s="37"/>
      <c r="J173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 000.aOstatní</vt:lpstr>
      <vt:lpstr>SO 000.aVedlejší</vt:lpstr>
      <vt:lpstr>SO 101</vt:lpstr>
      <vt:lpstr>SO 181</vt:lpstr>
      <vt:lpstr>SO 451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Čechová Marcela</dc:creator>
  <cp:lastModifiedBy>Fenclová Helena</cp:lastModifiedBy>
  <dcterms:created xsi:type="dcterms:W3CDTF">2024-06-05T09:03:41Z</dcterms:created>
  <dcterms:modified xsi:type="dcterms:W3CDTF">2024-06-13T11:45:36Z</dcterms:modified>
</cp:coreProperties>
</file>